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codeName="ThisWorkbook"/>
  <mc:AlternateContent xmlns:mc="http://schemas.openxmlformats.org/markup-compatibility/2006">
    <mc:Choice Requires="x15">
      <x15ac:absPath xmlns:x15ac="http://schemas.microsoft.com/office/spreadsheetml/2010/11/ac" url="D:\APP 2024\APP-NON-CSE-2024\"/>
    </mc:Choice>
  </mc:AlternateContent>
  <xr:revisionPtr revIDLastSave="0" documentId="13_ncr:1_{9494A4FF-30C3-402A-8BB9-F368571895A0}" xr6:coauthVersionLast="47" xr6:coauthVersionMax="47" xr10:uidLastSave="{00000000-0000-0000-0000-000000000000}"/>
  <bookViews>
    <workbookView xWindow="-108" yWindow="-108" windowWidth="23256" windowHeight="12456" tabRatio="868" xr2:uid="{00000000-000D-0000-FFFF-FFFF00000000}"/>
  </bookViews>
  <sheets>
    <sheet name="APP GPPB" sheetId="57" r:id="rId1"/>
  </sheets>
  <definedNames>
    <definedName name="_xlnm.Print_Area" localSheetId="0">'APP GPPB'!$A$1:$N$118</definedName>
    <definedName name="_xlnm.Print_Titles" localSheetId="0">'APP GPPB'!$1:$12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87" i="57" l="1"/>
  <c r="K86" i="57"/>
  <c r="K59" i="57"/>
  <c r="K63" i="57"/>
  <c r="K58" i="57"/>
  <c r="K57" i="57"/>
  <c r="K56" i="57"/>
  <c r="K55" i="57"/>
  <c r="K52" i="57"/>
  <c r="K51" i="57"/>
  <c r="K50" i="57"/>
  <c r="K49" i="57"/>
  <c r="K85" i="57"/>
  <c r="K60" i="57" l="1"/>
  <c r="K36" i="57"/>
  <c r="K30" i="57"/>
  <c r="K29" i="57"/>
  <c r="K61" i="57"/>
  <c r="K54" i="57"/>
  <c r="K53" i="57"/>
  <c r="K16" i="57"/>
  <c r="K19" i="57"/>
  <c r="K26" i="57"/>
  <c r="K27" i="57"/>
  <c r="K46" i="57"/>
  <c r="K45" i="57"/>
  <c r="K71" i="57"/>
  <c r="K44" i="57"/>
  <c r="K43" i="57"/>
  <c r="K41" i="57"/>
  <c r="K34" i="57"/>
  <c r="K14" i="57"/>
  <c r="K15" i="57"/>
  <c r="K17" i="57"/>
  <c r="K18" i="57"/>
  <c r="K20" i="57"/>
  <c r="K21" i="57"/>
  <c r="K22" i="57"/>
  <c r="K23" i="57"/>
  <c r="K24" i="57"/>
  <c r="K28" i="57"/>
  <c r="K31" i="57"/>
  <c r="K32" i="57"/>
  <c r="K33" i="57"/>
  <c r="K35" i="57"/>
  <c r="K37" i="57"/>
  <c r="K39" i="57"/>
  <c r="K40" i="57"/>
  <c r="K48" i="57"/>
  <c r="K65" i="57"/>
  <c r="K67" i="57"/>
  <c r="K69" i="57"/>
  <c r="K70" i="57"/>
  <c r="K72" i="57"/>
  <c r="K84" i="57"/>
  <c r="J137" i="57"/>
  <c r="J136" i="57"/>
  <c r="I135" i="57"/>
  <c r="F135" i="57"/>
  <c r="J134" i="57"/>
  <c r="I134" i="57"/>
  <c r="F134" i="57"/>
  <c r="J133" i="57"/>
  <c r="I133" i="57"/>
  <c r="F133" i="57"/>
  <c r="I132" i="57"/>
  <c r="F132" i="57"/>
  <c r="I131" i="57"/>
  <c r="F131" i="57"/>
  <c r="J130" i="57"/>
  <c r="J129" i="57"/>
  <c r="I129" i="57"/>
  <c r="F129" i="57"/>
  <c r="J128" i="57"/>
  <c r="I128" i="57"/>
  <c r="F128" i="57"/>
  <c r="J127" i="57"/>
  <c r="I127" i="57"/>
  <c r="F127" i="57"/>
  <c r="J126" i="57"/>
  <c r="I126" i="57"/>
  <c r="F126" i="57"/>
  <c r="J125" i="57"/>
  <c r="I125" i="57"/>
  <c r="F125" i="57"/>
  <c r="J124" i="57"/>
  <c r="I124" i="57"/>
  <c r="F124" i="57"/>
  <c r="J123" i="57"/>
  <c r="I123" i="57"/>
  <c r="F123" i="57"/>
  <c r="J122" i="57"/>
  <c r="I122" i="57"/>
  <c r="F122" i="57"/>
  <c r="J121" i="57"/>
  <c r="I121" i="57"/>
  <c r="F121" i="57"/>
  <c r="J120" i="57"/>
  <c r="I120" i="57"/>
  <c r="F120" i="57"/>
  <c r="J106" i="57"/>
  <c r="J105" i="57"/>
  <c r="I104" i="57"/>
  <c r="F104" i="57"/>
  <c r="J103" i="57"/>
  <c r="I103" i="57"/>
  <c r="F103" i="57"/>
  <c r="J102" i="57"/>
  <c r="I102" i="57"/>
  <c r="F102" i="57"/>
  <c r="I101" i="57"/>
  <c r="F101" i="57"/>
  <c r="I100" i="57"/>
  <c r="F100" i="57"/>
  <c r="J99" i="57"/>
  <c r="J98" i="57"/>
  <c r="I98" i="57"/>
  <c r="F98" i="57"/>
  <c r="J97" i="57"/>
  <c r="I97" i="57"/>
  <c r="F97" i="57"/>
  <c r="J96" i="57"/>
  <c r="I96" i="57"/>
  <c r="F96" i="57"/>
  <c r="J95" i="57"/>
  <c r="I95" i="57"/>
  <c r="F95" i="57"/>
  <c r="J94" i="57"/>
  <c r="I94" i="57"/>
  <c r="F94" i="57"/>
  <c r="J93" i="57"/>
  <c r="I93" i="57"/>
  <c r="F93" i="57"/>
  <c r="J92" i="57"/>
  <c r="I92" i="57"/>
  <c r="F92" i="57"/>
  <c r="J91" i="57"/>
  <c r="I91" i="57"/>
  <c r="F91" i="57"/>
  <c r="J90" i="57"/>
  <c r="I90" i="57"/>
  <c r="F90" i="57"/>
  <c r="J89" i="57"/>
  <c r="I89" i="57"/>
  <c r="F89" i="57"/>
  <c r="O83" i="57"/>
  <c r="O82" i="57"/>
  <c r="O81" i="57"/>
  <c r="O80" i="57"/>
  <c r="O79" i="57"/>
  <c r="O78" i="57"/>
  <c r="O77" i="57"/>
  <c r="O76" i="57"/>
  <c r="O75" i="57"/>
  <c r="O74" i="57"/>
  <c r="L87" i="57"/>
</calcChain>
</file>

<file path=xl/sharedStrings.xml><?xml version="1.0" encoding="utf-8"?>
<sst xmlns="http://schemas.openxmlformats.org/spreadsheetml/2006/main" count="687" uniqueCount="204">
  <si>
    <t>Republic of the Philippines</t>
  </si>
  <si>
    <t>TECHNICAL EDUCATION AND SKILLS DEVELOPMENT AUTHORITY</t>
  </si>
  <si>
    <t>Region IX, Zamboanga Peninsula</t>
  </si>
  <si>
    <t>Kabasalan, Zamboanga Sibugay</t>
  </si>
  <si>
    <t>Total</t>
  </si>
  <si>
    <t>ADMIN</t>
  </si>
  <si>
    <t>Competitive Bidding</t>
  </si>
  <si>
    <t>Direct Contracting</t>
  </si>
  <si>
    <t>CODE (PAP)</t>
  </si>
  <si>
    <t>PROCUREMENT PROGRAM PROJECT</t>
  </si>
  <si>
    <t>MODE OF PROCUREMENT</t>
  </si>
  <si>
    <t>Schedule for procurement Activity</t>
  </si>
  <si>
    <t>Ads/Post of IB/REI</t>
  </si>
  <si>
    <t>SUB/Open of Bids</t>
  </si>
  <si>
    <t>Notice of Award</t>
  </si>
  <si>
    <t>Contract Signing</t>
  </si>
  <si>
    <t>Estimated Budget (Php)</t>
  </si>
  <si>
    <t>MOOE</t>
  </si>
  <si>
    <t>CO</t>
  </si>
  <si>
    <t>Remarks</t>
  </si>
  <si>
    <t>(Brief Description of Program Projects)</t>
  </si>
  <si>
    <t>Source of Funds</t>
  </si>
  <si>
    <t>Year Round</t>
  </si>
  <si>
    <t>TOTAL</t>
  </si>
  <si>
    <t>CORE</t>
  </si>
  <si>
    <t>Skills Training for Drug Dependent</t>
  </si>
  <si>
    <t>Establishment /Maintenace of EMIS</t>
  </si>
  <si>
    <t>Trainers Skills Upgrading Programs (TSUP)</t>
  </si>
  <si>
    <t>Non-teaching staff capability building programs</t>
  </si>
  <si>
    <t>Financial Management and Reporting</t>
  </si>
  <si>
    <t>Post-training Assistance (Career Orientation and Job Induction and Job Placement Program)</t>
  </si>
  <si>
    <t>Drug Abuse Preventionand Post-Rehabilitation Programs</t>
  </si>
  <si>
    <t>Job Linkaging and Networking Services</t>
  </si>
  <si>
    <t>Promotion of Research Culture</t>
  </si>
  <si>
    <t>Compliance for Technical Audit for TVET Programs</t>
  </si>
  <si>
    <t>b. Projects</t>
  </si>
  <si>
    <t>TVET Education- Acquisition of tools &amp; equipment to upgrade Program Offering levels to NC III and NC IV</t>
  </si>
  <si>
    <t>Construction of New Building to in-house 9 classrooms, conference and multi-purpose rooms, administrative offices and School Library</t>
  </si>
  <si>
    <t>TVET Education through Mobile Training Program - Acquisition of Service Vehicle</t>
  </si>
  <si>
    <t>Acquisition of 50-seater School Bus for various training programs</t>
  </si>
  <si>
    <t>NP 53.9 Small Value Procurement</t>
  </si>
  <si>
    <t>Prepared by:</t>
  </si>
  <si>
    <t xml:space="preserve">Certified Funds Available / </t>
  </si>
  <si>
    <t>Certified Appropriate Funds Available:</t>
  </si>
  <si>
    <t>Approved by:</t>
  </si>
  <si>
    <t xml:space="preserve"> Head of Office/Agency</t>
  </si>
  <si>
    <t>PMO/ End-USER</t>
  </si>
  <si>
    <t>UAQTEA Fund</t>
  </si>
  <si>
    <t>N/A</t>
  </si>
  <si>
    <t>NP - 53.5 Agency - Agency</t>
  </si>
  <si>
    <t>Commercial Check</t>
  </si>
  <si>
    <t>Provision of Commercial Check</t>
  </si>
  <si>
    <t>Registrar's Office</t>
  </si>
  <si>
    <t>Technocrat Bulletin</t>
  </si>
  <si>
    <t xml:space="preserve">Telephone  and Internet </t>
  </si>
  <si>
    <t>Fidelity Bond Premiums</t>
  </si>
  <si>
    <t>Np 53.5 Agency to Agency</t>
  </si>
  <si>
    <t>Provision of Fidelity Bond for Accountable Officers</t>
  </si>
  <si>
    <t>Postage &amp; Courier Services</t>
  </si>
  <si>
    <t>Provision of Postage &amp; Courier Services</t>
  </si>
  <si>
    <t>Fuel, Oil and Lubricants</t>
  </si>
  <si>
    <t>Meetings, Conference and Annual Occasions or Events</t>
  </si>
  <si>
    <t>Agency Website Renewal</t>
  </si>
  <si>
    <t>Provide website for the school &amp; for public information, access of E-learning, delivery of current events in the school</t>
  </si>
  <si>
    <t>Vehicle Registration and Insurance</t>
  </si>
  <si>
    <t>Medical , Dental and Laboratory Supplies</t>
  </si>
  <si>
    <t>Admin</t>
  </si>
  <si>
    <t>Garments Sector</t>
  </si>
  <si>
    <t>Provision of Supplies and materials use in IGP Garments</t>
  </si>
  <si>
    <t>Hostel</t>
  </si>
  <si>
    <t>Catering Services</t>
  </si>
  <si>
    <t>Provision of Supplies and materials use in IGP Catering</t>
  </si>
  <si>
    <t>Farming/Agricultural</t>
  </si>
  <si>
    <t>Provision of Supplies and materials use in IGP Farming</t>
  </si>
  <si>
    <t xml:space="preserve"> Funding for Supplies, materials, tools and equipment for various training programs under Universal Access for Quality  Tertiary Education Act  (UAQTEA) Trainings</t>
  </si>
  <si>
    <t xml:space="preserve"> Funding for Facilities, Equipment and Tools Maintenance Expenses</t>
  </si>
  <si>
    <t xml:space="preserve"> Funding for UAQTEA Trainee's Tshirt</t>
  </si>
  <si>
    <t xml:space="preserve"> Funding for Assessment Fee and Supplies and Materials use during the conduct of various training programs under UAQTEA Trainings</t>
  </si>
  <si>
    <t xml:space="preserve"> Funding for Procurement of Toolkit use during the conduct of various training programs under UAQTEA Trainings</t>
  </si>
  <si>
    <t xml:space="preserve"> Funding for Utilitiy Expenses during the conduct of various training programs under UAQTEA Trainings</t>
  </si>
  <si>
    <t xml:space="preserve"> Funding for  Job Order Trainer's Honorarium under UAQTEA Trainings</t>
  </si>
  <si>
    <t xml:space="preserve"> Funding for UAQTEA Trainees Library Fee, Dental and Medical, Student Support Services, Accidental Insurance and Identification Card</t>
  </si>
  <si>
    <t xml:space="preserve"> Funding for Instructional Materials for UAQTEA Trainees</t>
  </si>
  <si>
    <t xml:space="preserve"> Funding for Living Allowance for UAQTEA Trainees (160 per day x Qualification no. of training days)</t>
  </si>
  <si>
    <t>Non- Common Use Supplies</t>
  </si>
  <si>
    <t>*</t>
  </si>
  <si>
    <t>ZAMBOANGA SIBUGAY POLYTECHNIC INSTITUTE</t>
  </si>
  <si>
    <t>Provision of ID CARD Printing Consumables for students ID</t>
  </si>
  <si>
    <t>Registration and Insurance Of Agency-Agency owned Vehicle</t>
  </si>
  <si>
    <t>Security Services</t>
  </si>
  <si>
    <t>Jan to Dec</t>
  </si>
  <si>
    <t>Audio and Visual Equipment Supplies</t>
  </si>
  <si>
    <t>Additional Pocurement of Audio and visual items</t>
  </si>
  <si>
    <t>NP-53.5 Agency to Agency</t>
  </si>
  <si>
    <t>ADMIN/ CORE</t>
  </si>
  <si>
    <t>Training Supplies Materials and Expenses under UAQTEA Program</t>
  </si>
  <si>
    <t>NP-52.1b (Shopping)</t>
  </si>
  <si>
    <t>Cashier</t>
  </si>
  <si>
    <t>Is this an Early Procurement Activity? (Yes/No)</t>
  </si>
  <si>
    <t>Yes</t>
  </si>
  <si>
    <t>No</t>
  </si>
  <si>
    <t>GLADYS A. TIONGCO, Ed. D.</t>
  </si>
  <si>
    <t>A. Supplies and Materials Expenses</t>
  </si>
  <si>
    <t>Common Use Supplies and Equipment Available at PS</t>
  </si>
  <si>
    <t>Common Use Supplies and Equipment not Available at PS</t>
  </si>
  <si>
    <t>Various Office Supplies</t>
  </si>
  <si>
    <t>Various Office Supplies not available in PS</t>
  </si>
  <si>
    <t>Plaques, materials and other supplies</t>
  </si>
  <si>
    <t>Tarpaulin</t>
  </si>
  <si>
    <t xml:space="preserve">ADMIN/ CORE </t>
  </si>
  <si>
    <t>Provision of plaques and other materials during trainings and meetings</t>
  </si>
  <si>
    <t>Provision of tarpaulin materials during school activities, trainings and meetings</t>
  </si>
  <si>
    <t>B. General Administrative Support and Services</t>
  </si>
  <si>
    <t>Photocopier Consumables</t>
  </si>
  <si>
    <t>Provision of Photocopier's Toners and master roll</t>
  </si>
  <si>
    <t>Provision of printing school paper magazine</t>
  </si>
  <si>
    <t>Printing and Publications - News Paper Subscription, Radio and TV Program for ZSPI Programs Advertisement for the whole year</t>
  </si>
  <si>
    <t>Includes Tarpaulin Banner/ Streamer, News Paper Subscription, Radio and TV Program for ZSPI and other Government Agencies Programs, Advertisements, Anniversaries and Promotion Printing Services</t>
  </si>
  <si>
    <t>Water and Purified Refilling Drinking Water</t>
  </si>
  <si>
    <t>C. Utility Expenses</t>
  </si>
  <si>
    <t>Operating Expenses</t>
  </si>
  <si>
    <t>D. Representation Expenses</t>
  </si>
  <si>
    <t>E. Repairs and Maintenance</t>
  </si>
  <si>
    <t>For upkeep of bulidings and other structures</t>
  </si>
  <si>
    <t>Clinic</t>
  </si>
  <si>
    <t>Provision of medical supplies for clinic</t>
  </si>
  <si>
    <t xml:space="preserve">Books for TVET and Diploma Programs </t>
  </si>
  <si>
    <t>Provision of Additional Books</t>
  </si>
  <si>
    <t>Provision of Supplies and materials, Tools and Equipment for UTPRAS &amp; Assessment Compliance Auidt</t>
  </si>
  <si>
    <t>RONEYRICK JOHN D. ELLOREG</t>
  </si>
  <si>
    <t>Repair and Renovation of 2-storey Related Subject Building</t>
  </si>
  <si>
    <t>For upkeep of classroom for basic and common competencies</t>
  </si>
  <si>
    <t>Jan-Dec 2024</t>
  </si>
  <si>
    <t>Accountable Forms</t>
  </si>
  <si>
    <t>Provision of Accountable forms needed in the operation</t>
  </si>
  <si>
    <t>INDICATIVE ANNUAL PROCUREMENT PLAN FOR FY 2024</t>
  </si>
  <si>
    <t xml:space="preserve">Internet and Landline- Telephone line Subscription, Provision of Internet Services  </t>
  </si>
  <si>
    <t xml:space="preserve">Other Professional and Legal Sevices </t>
  </si>
  <si>
    <t>Uniform / Costumes, Polo Shirt or T-shirt Printring for Conference and Annual Events</t>
  </si>
  <si>
    <t>Annual Occations or Events, trainings and school activities</t>
  </si>
  <si>
    <t>Monthly meeting, trainings and Annual events and school activities</t>
  </si>
  <si>
    <t>Meals and Snacks for Meetings, Conference and Annual Events</t>
  </si>
  <si>
    <t xml:space="preserve">Facilities, Equipment, and Tools Maintenance Expenses </t>
  </si>
  <si>
    <t xml:space="preserve">Funding for Facilities, Equipment, and Tools Maintenance Expenses </t>
  </si>
  <si>
    <t>Compliance Audit Tools, Equipment, Supplies and Materials</t>
  </si>
  <si>
    <t>ID Card Printer Machine and  Consumables</t>
  </si>
  <si>
    <t xml:space="preserve"> </t>
  </si>
  <si>
    <t>Oct-Dec 2023</t>
  </si>
  <si>
    <t>Sept-Dec 2024</t>
  </si>
  <si>
    <t>June 2024</t>
  </si>
  <si>
    <t xml:space="preserve">Provision of Electrical Materials </t>
  </si>
  <si>
    <t>Instructor II</t>
  </si>
  <si>
    <t xml:space="preserve">For upkeep of School Gates </t>
  </si>
  <si>
    <t>Repair of Construction Building</t>
  </si>
  <si>
    <t xml:space="preserve">For upkeep of Construction Building </t>
  </si>
  <si>
    <t xml:space="preserve">Repairs and Maintenance for School Building Materials and Equipmets </t>
  </si>
  <si>
    <t>Repair of Gates (School Gate1-3)</t>
  </si>
  <si>
    <t xml:space="preserve">Rehabilitation of Electrical Wiring </t>
  </si>
  <si>
    <t>For upkeep of electrical wiring for bulidings and other structures</t>
  </si>
  <si>
    <t>Provision of Gasoline and Diesel and Lubricants for the period of January to December 2024</t>
  </si>
  <si>
    <t xml:space="preserve">Provision of Legal Sevices </t>
  </si>
  <si>
    <t>Provision of Water and Purified Drinking Water for the period of January to December 2024</t>
  </si>
  <si>
    <t xml:space="preserve">Provision of Supplies and materials use in Hostel </t>
  </si>
  <si>
    <t>Electrical Supplies</t>
  </si>
  <si>
    <t>Agency needs to hire services from  private firms to secure and protect the employees and trainess from threats and dangers within the facility</t>
  </si>
  <si>
    <t>GoP</t>
  </si>
  <si>
    <t xml:space="preserve">LYNDRE G. BAYOTAS </t>
  </si>
  <si>
    <t xml:space="preserve">  Administrative Officer I</t>
  </si>
  <si>
    <t>Vocational School Administrator III</t>
  </si>
  <si>
    <t>Supply Officer</t>
  </si>
  <si>
    <t>Head, Budget Division</t>
  </si>
  <si>
    <t>Repair of Cookery Building</t>
  </si>
  <si>
    <t>For upkeep of Cookery Building</t>
  </si>
  <si>
    <t>Repair of Food Processing Building</t>
  </si>
  <si>
    <t>For upkeep of Food Processing Building</t>
  </si>
  <si>
    <t>F. Construction</t>
  </si>
  <si>
    <t>ADMIN/CORE</t>
  </si>
  <si>
    <t>Repair of Automotive Building</t>
  </si>
  <si>
    <t>For upkeep of Automotive Building</t>
  </si>
  <si>
    <t>Repair of Centex Building</t>
  </si>
  <si>
    <t>For upkeep of Centex Building</t>
  </si>
  <si>
    <t xml:space="preserve">Repair of Perimeter Fence </t>
  </si>
  <si>
    <t xml:space="preserve">Repair of BAC Office </t>
  </si>
  <si>
    <t xml:space="preserve">Driving Lane Construction </t>
  </si>
  <si>
    <t>Repair of Admin Building</t>
  </si>
  <si>
    <t>For upkeep of Admin Building</t>
  </si>
  <si>
    <t xml:space="preserve">CCTV Installation and Alarm System  </t>
  </si>
  <si>
    <t>Provision of CCTV Installation and Alarm System</t>
  </si>
  <si>
    <t xml:space="preserve">I.T. Infrastructure Project (Faculty and Student Portal, RFI ID System </t>
  </si>
  <si>
    <t>G. Health - Medical Supplies and Materials</t>
  </si>
  <si>
    <t xml:space="preserve">H. Procurement of Books </t>
  </si>
  <si>
    <t>I. Income Generating Projects</t>
  </si>
  <si>
    <t>J. TESD SERVICES</t>
  </si>
  <si>
    <t xml:space="preserve">Admin Security Equipment, Firearms  and Two-way Radio </t>
  </si>
  <si>
    <t xml:space="preserve">Repair of Function Hall Extension </t>
  </si>
  <si>
    <t xml:space="preserve">For upkeep of Function Hall Extension </t>
  </si>
  <si>
    <t xml:space="preserve">Water Bill </t>
  </si>
  <si>
    <t>Electricity Bill</t>
  </si>
  <si>
    <t xml:space="preserve">Seminar / Training for Trainers and Non Teaching Staff </t>
  </si>
  <si>
    <t xml:space="preserve">Annual Seminar / Training for Trainers and Non Teaching Staff </t>
  </si>
  <si>
    <t xml:space="preserve">Provision of Consumables and Tools for Skills Training </t>
  </si>
  <si>
    <t xml:space="preserve">Training Supplies Materials and Expenses (Consumables for Skills Training) </t>
  </si>
  <si>
    <t xml:space="preserve">Repairs and Maintenance for Transportation Vehicles, Parts, and Accessories </t>
  </si>
  <si>
    <t xml:space="preserve">Includes admin official vehicle and vehicle for Skills training/ Assessment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</si>
</sst>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&quot;-&quot;??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sz val="9"/>
      <color theme="1"/>
      <name val="Arial"/>
      <family val="2"/>
    </font>
    <font>
      <sz val="10"/>
      <color theme="1" tint="4.9989318521683403E-2"/>
      <name val="Arial"/>
      <family val="2"/>
    </font>
    <font>
      <b/>
      <sz val="14"/>
      <color theme="1"/>
      <name val="Arial"/>
      <family val="2"/>
    </font>
    <font>
      <b/>
      <sz val="12"/>
      <name val="Arial"/>
      <family val="2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u/>
      <sz val="12"/>
      <color theme="1"/>
      <name val="Arial"/>
      <family val="2"/>
    </font>
    <font>
      <b/>
      <u/>
      <sz val="12"/>
      <name val="Arial"/>
      <family val="2"/>
    </font>
    <font>
      <u/>
      <sz val="12"/>
      <name val="Arial"/>
      <family val="2"/>
    </font>
    <font>
      <sz val="12"/>
      <color rgb="FFFF0000"/>
      <name val="Arial"/>
      <family val="2"/>
    </font>
    <font>
      <b/>
      <sz val="8"/>
      <color theme="1"/>
      <name val="Arial"/>
      <family val="2"/>
    </font>
    <font>
      <b/>
      <sz val="12"/>
      <color theme="1"/>
      <name val="Calibri"/>
      <family val="2"/>
      <scheme val="minor"/>
    </font>
    <font>
      <sz val="12"/>
      <name val="Times New Roman"/>
      <family val="1"/>
    </font>
    <font>
      <b/>
      <i/>
      <sz val="12"/>
      <name val="Times New Roman"/>
      <family val="1"/>
    </font>
    <font>
      <b/>
      <sz val="13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0" fontId="4" fillId="0" borderId="0"/>
    <xf numFmtId="0" fontId="1" fillId="0" borderId="0"/>
    <xf numFmtId="164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</cellStyleXfs>
  <cellXfs count="282">
    <xf numFmtId="0" fontId="0" fillId="0" borderId="0" xfId="0"/>
    <xf numFmtId="0" fontId="2" fillId="0" borderId="0" xfId="0" applyFont="1"/>
    <xf numFmtId="0" fontId="6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wrapText="1"/>
    </xf>
    <xf numFmtId="164" fontId="2" fillId="0" borderId="0" xfId="1" applyFont="1" applyFill="1" applyAlignment="1">
      <alignment horizontal="right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/>
    </xf>
    <xf numFmtId="0" fontId="5" fillId="0" borderId="0" xfId="0" applyFont="1"/>
    <xf numFmtId="0" fontId="7" fillId="0" borderId="0" xfId="0" applyFont="1" applyAlignment="1">
      <alignment vertical="center"/>
    </xf>
    <xf numFmtId="0" fontId="10" fillId="0" borderId="0" xfId="0" applyFont="1"/>
    <xf numFmtId="0" fontId="6" fillId="0" borderId="0" xfId="0" applyFont="1" applyAlignment="1">
      <alignment wrapText="1"/>
    </xf>
    <xf numFmtId="0" fontId="6" fillId="0" borderId="0" xfId="0" applyFont="1" applyAlignment="1">
      <alignment horizontal="center" wrapText="1"/>
    </xf>
    <xf numFmtId="164" fontId="6" fillId="0" borderId="0" xfId="1" applyFont="1" applyFill="1" applyAlignment="1">
      <alignment horizontal="right"/>
    </xf>
    <xf numFmtId="0" fontId="7" fillId="0" borderId="0" xfId="0" applyFont="1" applyAlignment="1">
      <alignment wrapText="1"/>
    </xf>
    <xf numFmtId="0" fontId="7" fillId="0" borderId="0" xfId="0" applyFont="1"/>
    <xf numFmtId="0" fontId="2" fillId="0" borderId="1" xfId="0" applyFont="1" applyBorder="1" applyAlignment="1">
      <alignment wrapText="1"/>
    </xf>
    <xf numFmtId="164" fontId="2" fillId="0" borderId="1" xfId="1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43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top"/>
    </xf>
    <xf numFmtId="164" fontId="2" fillId="0" borderId="1" xfId="1" applyFont="1" applyFill="1" applyBorder="1" applyAlignment="1">
      <alignment vertical="top"/>
    </xf>
    <xf numFmtId="0" fontId="3" fillId="0" borderId="1" xfId="0" applyFont="1" applyBorder="1"/>
    <xf numFmtId="164" fontId="2" fillId="0" borderId="1" xfId="1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164" fontId="2" fillId="0" borderId="1" xfId="1" applyFont="1" applyFill="1" applyBorder="1" applyAlignment="1">
      <alignment vertical="top" wrapText="1"/>
    </xf>
    <xf numFmtId="0" fontId="2" fillId="0" borderId="1" xfId="0" quotePrefix="1" applyFont="1" applyBorder="1" applyAlignment="1">
      <alignment horizontal="left" wrapText="1"/>
    </xf>
    <xf numFmtId="0" fontId="2" fillId="0" borderId="1" xfId="0" quotePrefix="1" applyFont="1" applyBorder="1" applyAlignment="1">
      <alignment wrapText="1"/>
    </xf>
    <xf numFmtId="0" fontId="2" fillId="0" borderId="1" xfId="0" quotePrefix="1" applyFont="1" applyBorder="1" applyAlignment="1">
      <alignment horizontal="left"/>
    </xf>
    <xf numFmtId="0" fontId="2" fillId="0" borderId="1" xfId="0" quotePrefix="1" applyFont="1" applyBorder="1"/>
    <xf numFmtId="0" fontId="2" fillId="0" borderId="3" xfId="0" applyFont="1" applyBorder="1" applyAlignment="1">
      <alignment wrapText="1"/>
    </xf>
    <xf numFmtId="164" fontId="2" fillId="0" borderId="3" xfId="1" applyFont="1" applyFill="1" applyBorder="1" applyAlignment="1">
      <alignment vertical="center"/>
    </xf>
    <xf numFmtId="0" fontId="2" fillId="0" borderId="3" xfId="0" applyFont="1" applyBorder="1" applyAlignment="1">
      <alignment vertical="center"/>
    </xf>
    <xf numFmtId="43" fontId="2" fillId="0" borderId="3" xfId="0" applyNumberFormat="1" applyFont="1" applyBorder="1" applyAlignment="1">
      <alignment vertical="center" wrapText="1"/>
    </xf>
    <xf numFmtId="0" fontId="2" fillId="0" borderId="3" xfId="0" applyFont="1" applyBorder="1" applyAlignment="1">
      <alignment vertical="top"/>
    </xf>
    <xf numFmtId="164" fontId="2" fillId="0" borderId="3" xfId="1" applyFont="1" applyFill="1" applyBorder="1" applyAlignment="1">
      <alignment vertical="top"/>
    </xf>
    <xf numFmtId="0" fontId="11" fillId="0" borderId="0" xfId="0" applyFont="1" applyProtection="1">
      <protection locked="0"/>
    </xf>
    <xf numFmtId="0" fontId="12" fillId="0" borderId="0" xfId="0" applyFont="1" applyAlignment="1">
      <alignment wrapText="1"/>
    </xf>
    <xf numFmtId="0" fontId="12" fillId="0" borderId="0" xfId="0" applyFont="1"/>
    <xf numFmtId="0" fontId="13" fillId="0" borderId="0" xfId="0" applyFont="1" applyProtection="1">
      <protection locked="0"/>
    </xf>
    <xf numFmtId="0" fontId="12" fillId="0" borderId="0" xfId="0" applyFont="1" applyAlignment="1">
      <alignment horizontal="center" wrapText="1"/>
    </xf>
    <xf numFmtId="0" fontId="13" fillId="0" borderId="0" xfId="0" applyFont="1" applyAlignment="1" applyProtection="1">
      <alignment vertical="center"/>
      <protection locked="0"/>
    </xf>
    <xf numFmtId="0" fontId="11" fillId="0" borderId="0" xfId="0" applyFont="1" applyAlignment="1" applyProtection="1">
      <alignment horizontal="center" wrapText="1"/>
      <protection locked="0"/>
    </xf>
    <xf numFmtId="0" fontId="4" fillId="0" borderId="0" xfId="0" applyFont="1" applyAlignment="1" applyProtection="1">
      <alignment wrapText="1"/>
      <protection locked="0"/>
    </xf>
    <xf numFmtId="0" fontId="0" fillId="0" borderId="0" xfId="0" applyAlignment="1">
      <alignment wrapText="1"/>
    </xf>
    <xf numFmtId="0" fontId="19" fillId="2" borderId="0" xfId="0" applyFont="1" applyFill="1"/>
    <xf numFmtId="0" fontId="0" fillId="2" borderId="0" xfId="0" applyFill="1"/>
    <xf numFmtId="164" fontId="4" fillId="0" borderId="0" xfId="0" applyNumberFormat="1" applyFont="1" applyAlignment="1" applyProtection="1">
      <alignment wrapText="1"/>
      <protection locked="0"/>
    </xf>
    <xf numFmtId="164" fontId="4" fillId="0" borderId="0" xfId="1" applyFont="1" applyFill="1" applyBorder="1" applyAlignment="1" applyProtection="1">
      <alignment wrapText="1"/>
      <protection locked="0"/>
    </xf>
    <xf numFmtId="0" fontId="18" fillId="0" borderId="6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164" fontId="2" fillId="0" borderId="0" xfId="1" applyFont="1" applyFill="1" applyBorder="1" applyAlignment="1">
      <alignment horizontal="center" vertical="center"/>
    </xf>
    <xf numFmtId="164" fontId="2" fillId="0" borderId="0" xfId="1" applyFont="1" applyFill="1" applyBorder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2" fillId="0" borderId="0" xfId="0" applyFont="1" applyAlignment="1">
      <alignment horizontal="center"/>
    </xf>
    <xf numFmtId="14" fontId="16" fillId="0" borderId="0" xfId="0" quotePrefix="1" applyNumberFormat="1" applyFont="1" applyAlignment="1" applyProtection="1">
      <alignment horizontal="center"/>
      <protection locked="0"/>
    </xf>
    <xf numFmtId="0" fontId="7" fillId="0" borderId="0" xfId="0" applyFont="1" applyAlignment="1">
      <alignment horizontal="center"/>
    </xf>
    <xf numFmtId="14" fontId="5" fillId="0" borderId="0" xfId="0" applyNumberFormat="1" applyFont="1" applyAlignment="1">
      <alignment horizontal="center"/>
    </xf>
    <xf numFmtId="0" fontId="14" fillId="0" borderId="0" xfId="0" applyFont="1" applyAlignment="1">
      <alignment horizontal="center"/>
    </xf>
    <xf numFmtId="0" fontId="13" fillId="0" borderId="0" xfId="0" applyFont="1" applyAlignment="1" applyProtection="1">
      <alignment horizontal="center"/>
      <protection locked="0"/>
    </xf>
    <xf numFmtId="0" fontId="11" fillId="0" borderId="0" xfId="0" applyFont="1" applyAlignment="1" applyProtection="1">
      <alignment horizontal="center"/>
      <protection locked="0"/>
    </xf>
    <xf numFmtId="164" fontId="2" fillId="3" borderId="1" xfId="1" applyFont="1" applyFill="1" applyBorder="1" applyAlignment="1">
      <alignment horizontal="center" vertical="center"/>
    </xf>
    <xf numFmtId="0" fontId="2" fillId="3" borderId="0" xfId="0" applyFont="1" applyFill="1" applyAlignment="1">
      <alignment vertical="center"/>
    </xf>
    <xf numFmtId="164" fontId="2" fillId="3" borderId="1" xfId="1" applyFont="1" applyFill="1" applyBorder="1" applyAlignment="1">
      <alignment horizontal="right" vertical="center"/>
    </xf>
    <xf numFmtId="0" fontId="5" fillId="2" borderId="0" xfId="0" applyFont="1" applyFill="1"/>
    <xf numFmtId="0" fontId="6" fillId="2" borderId="0" xfId="0" applyFont="1" applyFill="1"/>
    <xf numFmtId="0" fontId="14" fillId="0" borderId="0" xfId="0" applyFont="1"/>
    <xf numFmtId="14" fontId="5" fillId="0" borderId="0" xfId="0" applyNumberFormat="1" applyFont="1"/>
    <xf numFmtId="0" fontId="11" fillId="0" borderId="0" xfId="0" applyFont="1" applyAlignment="1" applyProtection="1">
      <alignment wrapText="1"/>
      <protection locked="0"/>
    </xf>
    <xf numFmtId="0" fontId="7" fillId="4" borderId="0" xfId="0" applyFont="1" applyFill="1" applyAlignment="1">
      <alignment wrapText="1"/>
    </xf>
    <xf numFmtId="0" fontId="7" fillId="4" borderId="0" xfId="0" applyFont="1" applyFill="1"/>
    <xf numFmtId="0" fontId="19" fillId="4" borderId="0" xfId="0" applyFont="1" applyFill="1"/>
    <xf numFmtId="0" fontId="0" fillId="4" borderId="0" xfId="0" applyFill="1"/>
    <xf numFmtId="49" fontId="2" fillId="4" borderId="1" xfId="0" applyNumberFormat="1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/>
    </xf>
    <xf numFmtId="164" fontId="2" fillId="4" borderId="1" xfId="1" applyFont="1" applyFill="1" applyBorder="1" applyAlignment="1">
      <alignment horizontal="right" vertical="center"/>
    </xf>
    <xf numFmtId="0" fontId="6" fillId="4" borderId="0" xfId="0" applyFont="1" applyFill="1"/>
    <xf numFmtId="0" fontId="5" fillId="4" borderId="0" xfId="0" applyFont="1" applyFill="1"/>
    <xf numFmtId="0" fontId="2" fillId="0" borderId="0" xfId="0" quotePrefix="1" applyFont="1"/>
    <xf numFmtId="164" fontId="2" fillId="0" borderId="0" xfId="1" applyFont="1" applyFill="1" applyBorder="1" applyAlignment="1">
      <alignment vertical="center"/>
    </xf>
    <xf numFmtId="43" fontId="2" fillId="0" borderId="0" xfId="0" applyNumberFormat="1" applyFont="1" applyAlignment="1">
      <alignment vertical="center" wrapText="1"/>
    </xf>
    <xf numFmtId="0" fontId="2" fillId="0" borderId="0" xfId="0" applyFont="1" applyAlignment="1">
      <alignment vertical="top"/>
    </xf>
    <xf numFmtId="164" fontId="2" fillId="0" borderId="0" xfId="1" applyFont="1" applyFill="1" applyBorder="1" applyAlignment="1">
      <alignment vertical="top"/>
    </xf>
    <xf numFmtId="0" fontId="9" fillId="4" borderId="0" xfId="0" applyFont="1" applyFill="1" applyAlignment="1">
      <alignment vertical="center"/>
    </xf>
    <xf numFmtId="0" fontId="0" fillId="4" borderId="13" xfId="0" applyFill="1" applyBorder="1"/>
    <xf numFmtId="164" fontId="2" fillId="3" borderId="4" xfId="1" applyFont="1" applyFill="1" applyBorder="1" applyAlignment="1">
      <alignment horizontal="center" vertical="center"/>
    </xf>
    <xf numFmtId="0" fontId="3" fillId="0" borderId="0" xfId="0" applyFont="1"/>
    <xf numFmtId="0" fontId="4" fillId="0" borderId="0" xfId="0" applyFont="1" applyAlignment="1" applyProtection="1">
      <alignment horizontal="left" wrapText="1"/>
      <protection locked="0"/>
    </xf>
    <xf numFmtId="0" fontId="3" fillId="0" borderId="0" xfId="0" applyFont="1" applyAlignment="1">
      <alignment horizontal="center" wrapText="1"/>
    </xf>
    <xf numFmtId="164" fontId="3" fillId="0" borderId="0" xfId="1" applyFont="1" applyFill="1" applyBorder="1" applyAlignment="1">
      <alignment horizontal="right"/>
    </xf>
    <xf numFmtId="164" fontId="2" fillId="0" borderId="0" xfId="1" applyFont="1" applyFill="1" applyBorder="1" applyAlignment="1">
      <alignment horizontal="right"/>
    </xf>
    <xf numFmtId="0" fontId="2" fillId="4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164" fontId="2" fillId="4" borderId="1" xfId="1" applyFont="1" applyFill="1" applyBorder="1" applyAlignment="1">
      <alignment horizontal="right" vertical="center" wrapText="1"/>
    </xf>
    <xf numFmtId="0" fontId="3" fillId="4" borderId="1" xfId="0" applyFont="1" applyFill="1" applyBorder="1" applyAlignment="1">
      <alignment horizontal="center" vertical="center" wrapText="1"/>
    </xf>
    <xf numFmtId="164" fontId="2" fillId="4" borderId="1" xfId="1" applyFont="1" applyFill="1" applyBorder="1" applyAlignment="1">
      <alignment horizontal="center" vertical="center" wrapText="1"/>
    </xf>
    <xf numFmtId="0" fontId="19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 applyProtection="1">
      <alignment horizontal="left" vertical="center" wrapText="1"/>
      <protection locked="0"/>
    </xf>
    <xf numFmtId="0" fontId="2" fillId="4" borderId="1" xfId="0" applyFont="1" applyFill="1" applyBorder="1" applyAlignment="1">
      <alignment vertical="center"/>
    </xf>
    <xf numFmtId="0" fontId="2" fillId="4" borderId="1" xfId="0" quotePrefix="1" applyFont="1" applyFill="1" applyBorder="1" applyAlignment="1" applyProtection="1">
      <alignment horizontal="left" vertical="center" wrapText="1"/>
      <protection locked="0"/>
    </xf>
    <xf numFmtId="49" fontId="2" fillId="4" borderId="1" xfId="0" applyNumberFormat="1" applyFont="1" applyFill="1" applyBorder="1" applyAlignment="1">
      <alignment horizontal="left" vertical="center" wrapText="1"/>
    </xf>
    <xf numFmtId="164" fontId="19" fillId="4" borderId="1" xfId="0" applyNumberFormat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164" fontId="9" fillId="4" borderId="1" xfId="1" applyFont="1" applyFill="1" applyBorder="1" applyAlignment="1">
      <alignment horizontal="right" vertical="center"/>
    </xf>
    <xf numFmtId="0" fontId="9" fillId="4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 applyProtection="1">
      <alignment horizontal="left" vertical="center" wrapText="1"/>
      <protection locked="0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vertical="center"/>
    </xf>
    <xf numFmtId="0" fontId="4" fillId="4" borderId="1" xfId="0" applyFont="1" applyFill="1" applyBorder="1" applyAlignment="1" applyProtection="1">
      <alignment horizontal="left" vertical="center" wrapText="1"/>
      <protection locked="0"/>
    </xf>
    <xf numFmtId="0" fontId="5" fillId="4" borderId="1" xfId="0" applyFont="1" applyFill="1" applyBorder="1"/>
    <xf numFmtId="0" fontId="7" fillId="0" borderId="11" xfId="0" applyFont="1" applyBorder="1" applyAlignment="1">
      <alignment horizontal="center" vertical="center" wrapText="1"/>
    </xf>
    <xf numFmtId="0" fontId="2" fillId="4" borderId="8" xfId="0" applyFont="1" applyFill="1" applyBorder="1" applyAlignment="1">
      <alignment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left" vertical="center"/>
    </xf>
    <xf numFmtId="0" fontId="2" fillId="4" borderId="8" xfId="0" applyFont="1" applyFill="1" applyBorder="1" applyAlignment="1">
      <alignment horizontal="left" vertical="center" wrapText="1"/>
    </xf>
    <xf numFmtId="0" fontId="2" fillId="4" borderId="7" xfId="0" applyFont="1" applyFill="1" applyBorder="1" applyAlignment="1" applyProtection="1">
      <alignment horizontal="left"/>
      <protection locked="0"/>
    </xf>
    <xf numFmtId="49" fontId="2" fillId="4" borderId="7" xfId="0" applyNumberFormat="1" applyFont="1" applyFill="1" applyBorder="1" applyAlignment="1">
      <alignment horizontal="left" wrapText="1"/>
    </xf>
    <xf numFmtId="0" fontId="9" fillId="4" borderId="7" xfId="0" applyFont="1" applyFill="1" applyBorder="1" applyAlignment="1">
      <alignment vertical="center"/>
    </xf>
    <xf numFmtId="0" fontId="3" fillId="3" borderId="7" xfId="0" applyFont="1" applyFill="1" applyBorder="1" applyAlignment="1">
      <alignment vertical="center"/>
    </xf>
    <xf numFmtId="0" fontId="2" fillId="3" borderId="8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>
      <alignment vertical="center" wrapText="1"/>
    </xf>
    <xf numFmtId="0" fontId="7" fillId="4" borderId="7" xfId="0" applyFont="1" applyFill="1" applyBorder="1"/>
    <xf numFmtId="164" fontId="7" fillId="0" borderId="6" xfId="1" applyFont="1" applyFill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left" vertical="center" wrapText="1"/>
    </xf>
    <xf numFmtId="0" fontId="2" fillId="4" borderId="3" xfId="0" applyFont="1" applyFill="1" applyBorder="1" applyAlignment="1">
      <alignment horizontal="center" vertical="center" wrapText="1"/>
    </xf>
    <xf numFmtId="164" fontId="2" fillId="4" borderId="3" xfId="1" applyFont="1" applyFill="1" applyBorder="1" applyAlignment="1">
      <alignment horizontal="right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2" fillId="4" borderId="15" xfId="0" applyFont="1" applyFill="1" applyBorder="1" applyAlignment="1">
      <alignment vertical="center" wrapText="1"/>
    </xf>
    <xf numFmtId="0" fontId="3" fillId="2" borderId="20" xfId="0" applyFont="1" applyFill="1" applyBorder="1" applyAlignment="1">
      <alignment horizontal="left" vertical="center"/>
    </xf>
    <xf numFmtId="0" fontId="19" fillId="2" borderId="21" xfId="0" applyFont="1" applyFill="1" applyBorder="1" applyAlignment="1">
      <alignment horizontal="center" vertical="center" wrapText="1"/>
    </xf>
    <xf numFmtId="164" fontId="19" fillId="2" borderId="21" xfId="1" applyFont="1" applyFill="1" applyBorder="1" applyAlignment="1">
      <alignment horizontal="right" vertical="center" wrapText="1"/>
    </xf>
    <xf numFmtId="0" fontId="19" fillId="2" borderId="22" xfId="0" applyFont="1" applyFill="1" applyBorder="1"/>
    <xf numFmtId="0" fontId="2" fillId="4" borderId="2" xfId="0" applyFont="1" applyFill="1" applyBorder="1" applyAlignment="1">
      <alignment horizontal="center" vertical="center" wrapText="1"/>
    </xf>
    <xf numFmtId="164" fontId="2" fillId="4" borderId="2" xfId="1" applyFont="1" applyFill="1" applyBorder="1" applyAlignment="1">
      <alignment horizontal="right" vertical="center" wrapText="1"/>
    </xf>
    <xf numFmtId="0" fontId="2" fillId="4" borderId="10" xfId="0" applyFont="1" applyFill="1" applyBorder="1" applyAlignment="1">
      <alignment horizontal="left" vertical="center" wrapText="1"/>
    </xf>
    <xf numFmtId="0" fontId="3" fillId="4" borderId="14" xfId="0" applyFont="1" applyFill="1" applyBorder="1" applyAlignment="1">
      <alignment horizontal="left" vertical="center"/>
    </xf>
    <xf numFmtId="49" fontId="2" fillId="4" borderId="3" xfId="0" applyNumberFormat="1" applyFont="1" applyFill="1" applyBorder="1" applyAlignment="1">
      <alignment horizontal="center" vertical="center" wrapText="1"/>
    </xf>
    <xf numFmtId="164" fontId="2" fillId="4" borderId="3" xfId="1" applyFont="1" applyFill="1" applyBorder="1" applyAlignment="1">
      <alignment horizontal="center" vertical="center" wrapText="1"/>
    </xf>
    <xf numFmtId="0" fontId="19" fillId="4" borderId="3" xfId="0" applyFont="1" applyFill="1" applyBorder="1" applyAlignment="1">
      <alignment horizontal="center" vertical="center" wrapText="1"/>
    </xf>
    <xf numFmtId="0" fontId="2" fillId="4" borderId="15" xfId="0" applyFont="1" applyFill="1" applyBorder="1" applyAlignment="1">
      <alignment horizontal="left" vertical="center" wrapText="1"/>
    </xf>
    <xf numFmtId="49" fontId="3" fillId="2" borderId="20" xfId="0" applyNumberFormat="1" applyFont="1" applyFill="1" applyBorder="1" applyAlignment="1">
      <alignment horizontal="left"/>
    </xf>
    <xf numFmtId="49" fontId="2" fillId="2" borderId="21" xfId="0" applyNumberFormat="1" applyFont="1" applyFill="1" applyBorder="1" applyAlignment="1">
      <alignment horizontal="left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/>
    </xf>
    <xf numFmtId="164" fontId="2" fillId="2" borderId="21" xfId="1" applyFont="1" applyFill="1" applyBorder="1" applyAlignment="1">
      <alignment horizontal="right" vertical="center"/>
    </xf>
    <xf numFmtId="0" fontId="2" fillId="2" borderId="21" xfId="0" applyFont="1" applyFill="1" applyBorder="1" applyAlignment="1">
      <alignment vertical="center"/>
    </xf>
    <xf numFmtId="0" fontId="2" fillId="2" borderId="22" xfId="0" applyFont="1" applyFill="1" applyBorder="1" applyAlignment="1">
      <alignment horizontal="left" vertical="center"/>
    </xf>
    <xf numFmtId="0" fontId="3" fillId="4" borderId="9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left" vertical="center" wrapText="1"/>
    </xf>
    <xf numFmtId="164" fontId="19" fillId="4" borderId="2" xfId="0" applyNumberFormat="1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left" vertical="center" wrapText="1"/>
    </xf>
    <xf numFmtId="164" fontId="2" fillId="2" borderId="21" xfId="1" applyFont="1" applyFill="1" applyBorder="1" applyAlignment="1">
      <alignment horizontal="right" vertical="center" wrapText="1"/>
    </xf>
    <xf numFmtId="164" fontId="2" fillId="2" borderId="21" xfId="1" applyFont="1" applyFill="1" applyBorder="1" applyAlignment="1">
      <alignment horizontal="center" vertical="center" wrapText="1"/>
    </xf>
    <xf numFmtId="164" fontId="19" fillId="2" borderId="21" xfId="0" applyNumberFormat="1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left" vertical="center" wrapText="1"/>
    </xf>
    <xf numFmtId="164" fontId="2" fillId="4" borderId="2" xfId="1" applyFont="1" applyFill="1" applyBorder="1" applyAlignment="1">
      <alignment horizontal="center" vertical="center" wrapText="1"/>
    </xf>
    <xf numFmtId="0" fontId="19" fillId="4" borderId="2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 applyProtection="1">
      <alignment horizontal="left"/>
      <protection locked="0"/>
    </xf>
    <xf numFmtId="0" fontId="2" fillId="2" borderId="21" xfId="0" applyFont="1" applyFill="1" applyBorder="1" applyAlignment="1" applyProtection="1">
      <alignment horizontal="left" vertical="center" wrapText="1"/>
      <protection locked="0"/>
    </xf>
    <xf numFmtId="0" fontId="3" fillId="4" borderId="16" xfId="0" applyFont="1" applyFill="1" applyBorder="1" applyAlignment="1">
      <alignment horizontal="left" vertical="center"/>
    </xf>
    <xf numFmtId="0" fontId="2" fillId="4" borderId="23" xfId="0" applyFont="1" applyFill="1" applyBorder="1" applyAlignment="1">
      <alignment horizontal="left" vertical="center" wrapText="1"/>
    </xf>
    <xf numFmtId="0" fontId="2" fillId="4" borderId="23" xfId="0" applyFont="1" applyFill="1" applyBorder="1" applyAlignment="1">
      <alignment horizontal="center" vertical="center" wrapText="1"/>
    </xf>
    <xf numFmtId="164" fontId="2" fillId="4" borderId="23" xfId="1" applyFont="1" applyFill="1" applyBorder="1" applyAlignment="1">
      <alignment horizontal="right" vertical="center" wrapText="1"/>
    </xf>
    <xf numFmtId="164" fontId="2" fillId="4" borderId="23" xfId="1" applyFont="1" applyFill="1" applyBorder="1" applyAlignment="1">
      <alignment horizontal="center" vertical="center" wrapText="1"/>
    </xf>
    <xf numFmtId="0" fontId="19" fillId="4" borderId="23" xfId="0" applyFont="1" applyFill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left" vertical="center" wrapText="1"/>
    </xf>
    <xf numFmtId="49" fontId="3" fillId="2" borderId="20" xfId="0" applyNumberFormat="1" applyFont="1" applyFill="1" applyBorder="1"/>
    <xf numFmtId="0" fontId="8" fillId="2" borderId="21" xfId="0" applyFont="1" applyFill="1" applyBorder="1" applyAlignment="1">
      <alignment wrapText="1"/>
    </xf>
    <xf numFmtId="0" fontId="2" fillId="2" borderId="21" xfId="0" applyFont="1" applyFill="1" applyBorder="1" applyAlignment="1">
      <alignment horizontal="center" wrapText="1"/>
    </xf>
    <xf numFmtId="0" fontId="2" fillId="2" borderId="21" xfId="0" applyFont="1" applyFill="1" applyBorder="1" applyAlignment="1">
      <alignment horizontal="center"/>
    </xf>
    <xf numFmtId="164" fontId="2" fillId="2" borderId="21" xfId="1" applyFont="1" applyFill="1" applyBorder="1" applyAlignment="1">
      <alignment horizontal="right"/>
    </xf>
    <xf numFmtId="0" fontId="2" fillId="2" borderId="21" xfId="0" applyFont="1" applyFill="1" applyBorder="1"/>
    <xf numFmtId="0" fontId="2" fillId="2" borderId="22" xfId="0" applyFont="1" applyFill="1" applyBorder="1" applyAlignment="1">
      <alignment horizontal="center"/>
    </xf>
    <xf numFmtId="49" fontId="3" fillId="4" borderId="16" xfId="0" applyNumberFormat="1" applyFont="1" applyFill="1" applyBorder="1"/>
    <xf numFmtId="0" fontId="8" fillId="4" borderId="23" xfId="0" applyFont="1" applyFill="1" applyBorder="1" applyAlignment="1">
      <alignment vertical="center" wrapText="1"/>
    </xf>
    <xf numFmtId="164" fontId="2" fillId="4" borderId="23" xfId="1" applyFont="1" applyFill="1" applyBorder="1" applyAlignment="1">
      <alignment horizontal="right" vertical="center"/>
    </xf>
    <xf numFmtId="164" fontId="2" fillId="4" borderId="23" xfId="1" applyFont="1" applyFill="1" applyBorder="1" applyAlignment="1">
      <alignment horizontal="right"/>
    </xf>
    <xf numFmtId="0" fontId="2" fillId="4" borderId="17" xfId="0" applyFont="1" applyFill="1" applyBorder="1" applyAlignment="1">
      <alignment vertical="center" wrapText="1"/>
    </xf>
    <xf numFmtId="0" fontId="3" fillId="3" borderId="14" xfId="0" applyFont="1" applyFill="1" applyBorder="1" applyAlignment="1">
      <alignment vertical="center"/>
    </xf>
    <xf numFmtId="0" fontId="4" fillId="3" borderId="3" xfId="0" applyFont="1" applyFill="1" applyBorder="1" applyAlignment="1" applyProtection="1">
      <alignment horizontal="left" vertical="center" wrapText="1"/>
      <protection locked="0"/>
    </xf>
    <xf numFmtId="0" fontId="2" fillId="3" borderId="3" xfId="0" applyFont="1" applyFill="1" applyBorder="1" applyAlignment="1">
      <alignment horizontal="center" vertical="center" wrapText="1"/>
    </xf>
    <xf numFmtId="164" fontId="2" fillId="3" borderId="3" xfId="1" applyFont="1" applyFill="1" applyBorder="1" applyAlignment="1">
      <alignment horizontal="center" vertical="center"/>
    </xf>
    <xf numFmtId="0" fontId="2" fillId="3" borderId="3" xfId="0" applyFont="1" applyFill="1" applyBorder="1" applyAlignment="1">
      <alignment vertical="center"/>
    </xf>
    <xf numFmtId="0" fontId="2" fillId="3" borderId="15" xfId="0" applyFont="1" applyFill="1" applyBorder="1" applyAlignment="1">
      <alignment horizontal="left" vertical="center" wrapText="1"/>
    </xf>
    <xf numFmtId="0" fontId="3" fillId="2" borderId="20" xfId="0" applyFont="1" applyFill="1" applyBorder="1"/>
    <xf numFmtId="0" fontId="13" fillId="2" borderId="21" xfId="0" applyFont="1" applyFill="1" applyBorder="1" applyAlignment="1" applyProtection="1">
      <alignment horizontal="left" wrapText="1"/>
      <protection locked="0"/>
    </xf>
    <xf numFmtId="0" fontId="5" fillId="2" borderId="21" xfId="0" applyFont="1" applyFill="1" applyBorder="1" applyAlignment="1">
      <alignment wrapText="1"/>
    </xf>
    <xf numFmtId="0" fontId="5" fillId="2" borderId="21" xfId="0" applyFont="1" applyFill="1" applyBorder="1" applyAlignment="1">
      <alignment horizontal="center"/>
    </xf>
    <xf numFmtId="0" fontId="5" fillId="2" borderId="21" xfId="0" applyFont="1" applyFill="1" applyBorder="1" applyAlignment="1">
      <alignment horizontal="center" vertical="center" wrapText="1"/>
    </xf>
    <xf numFmtId="164" fontId="5" fillId="2" borderId="21" xfId="1" applyFont="1" applyFill="1" applyBorder="1" applyAlignment="1">
      <alignment horizontal="right"/>
    </xf>
    <xf numFmtId="0" fontId="5" fillId="2" borderId="21" xfId="0" applyFont="1" applyFill="1" applyBorder="1"/>
    <xf numFmtId="0" fontId="5" fillId="2" borderId="22" xfId="0" applyFont="1" applyFill="1" applyBorder="1" applyAlignment="1">
      <alignment wrapText="1"/>
    </xf>
    <xf numFmtId="49" fontId="3" fillId="2" borderId="24" xfId="0" applyNumberFormat="1" applyFont="1" applyFill="1" applyBorder="1" applyAlignment="1">
      <alignment horizontal="left"/>
    </xf>
    <xf numFmtId="49" fontId="2" fillId="2" borderId="25" xfId="0" applyNumberFormat="1" applyFont="1" applyFill="1" applyBorder="1" applyAlignment="1">
      <alignment horizontal="left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/>
    </xf>
    <xf numFmtId="164" fontId="2" fillId="2" borderId="25" xfId="1" applyFont="1" applyFill="1" applyBorder="1" applyAlignment="1">
      <alignment horizontal="right" vertical="center"/>
    </xf>
    <xf numFmtId="0" fontId="2" fillId="2" borderId="25" xfId="0" applyFont="1" applyFill="1" applyBorder="1" applyAlignment="1">
      <alignment vertical="center"/>
    </xf>
    <xf numFmtId="0" fontId="2" fillId="2" borderId="26" xfId="0" applyFont="1" applyFill="1" applyBorder="1" applyAlignment="1">
      <alignment horizontal="left" vertical="center"/>
    </xf>
    <xf numFmtId="0" fontId="2" fillId="4" borderId="18" xfId="0" applyFont="1" applyFill="1" applyBorder="1" applyAlignment="1" applyProtection="1">
      <alignment horizontal="left"/>
      <protection locked="0"/>
    </xf>
    <xf numFmtId="0" fontId="2" fillId="4" borderId="6" xfId="0" applyFont="1" applyFill="1" applyBorder="1" applyAlignment="1" applyProtection="1">
      <alignment horizontal="left" vertical="center" wrapText="1"/>
      <protection locked="0"/>
    </xf>
    <xf numFmtId="0" fontId="2" fillId="4" borderId="6" xfId="0" applyFont="1" applyFill="1" applyBorder="1" applyAlignment="1">
      <alignment horizontal="center" vertical="center" wrapText="1"/>
    </xf>
    <xf numFmtId="164" fontId="2" fillId="4" borderId="6" xfId="1" applyFont="1" applyFill="1" applyBorder="1" applyAlignment="1">
      <alignment horizontal="right" vertical="center" wrapText="1"/>
    </xf>
    <xf numFmtId="164" fontId="2" fillId="4" borderId="6" xfId="1" applyFont="1" applyFill="1" applyBorder="1" applyAlignment="1">
      <alignment horizontal="right" vertical="center"/>
    </xf>
    <xf numFmtId="0" fontId="2" fillId="4" borderId="6" xfId="0" applyFont="1" applyFill="1" applyBorder="1" applyAlignment="1">
      <alignment vertical="center"/>
    </xf>
    <xf numFmtId="0" fontId="2" fillId="4" borderId="19" xfId="0" applyFont="1" applyFill="1" applyBorder="1" applyAlignment="1">
      <alignment horizontal="left" vertical="center" wrapText="1"/>
    </xf>
    <xf numFmtId="49" fontId="2" fillId="4" borderId="12" xfId="0" applyNumberFormat="1" applyFont="1" applyFill="1" applyBorder="1" applyAlignment="1">
      <alignment horizontal="left" wrapText="1"/>
    </xf>
    <xf numFmtId="49" fontId="2" fillId="4" borderId="5" xfId="0" applyNumberFormat="1" applyFont="1" applyFill="1" applyBorder="1" applyAlignment="1">
      <alignment horizontal="left" vertical="center" wrapText="1"/>
    </xf>
    <xf numFmtId="0" fontId="2" fillId="4" borderId="5" xfId="0" applyFont="1" applyFill="1" applyBorder="1" applyAlignment="1">
      <alignment horizontal="center" vertical="center" wrapText="1"/>
    </xf>
    <xf numFmtId="164" fontId="2" fillId="4" borderId="5" xfId="1" applyFont="1" applyFill="1" applyBorder="1" applyAlignment="1">
      <alignment horizontal="right" vertical="center"/>
    </xf>
    <xf numFmtId="0" fontId="2" fillId="4" borderId="5" xfId="0" applyFont="1" applyFill="1" applyBorder="1" applyAlignment="1">
      <alignment vertical="center"/>
    </xf>
    <xf numFmtId="0" fontId="2" fillId="4" borderId="11" xfId="0" applyFont="1" applyFill="1" applyBorder="1" applyAlignment="1">
      <alignment horizontal="left" vertical="center" wrapText="1"/>
    </xf>
    <xf numFmtId="49" fontId="2" fillId="4" borderId="18" xfId="0" applyNumberFormat="1" applyFont="1" applyFill="1" applyBorder="1" applyAlignment="1">
      <alignment horizontal="left" wrapText="1"/>
    </xf>
    <xf numFmtId="49" fontId="2" fillId="4" borderId="6" xfId="0" applyNumberFormat="1" applyFont="1" applyFill="1" applyBorder="1" applyAlignment="1">
      <alignment horizontal="left" vertical="center" wrapText="1"/>
    </xf>
    <xf numFmtId="14" fontId="16" fillId="0" borderId="0" xfId="0" applyNumberFormat="1" applyFont="1" applyAlignment="1" applyProtection="1">
      <alignment horizontal="center"/>
      <protection locked="0"/>
    </xf>
    <xf numFmtId="0" fontId="15" fillId="0" borderId="0" xfId="0" applyFont="1" applyProtection="1">
      <protection locked="0"/>
    </xf>
    <xf numFmtId="0" fontId="11" fillId="0" borderId="0" xfId="0" applyFont="1" applyAlignment="1" applyProtection="1">
      <alignment vertical="center"/>
      <protection locked="0"/>
    </xf>
    <xf numFmtId="14" fontId="13" fillId="0" borderId="0" xfId="0" applyNumberFormat="1" applyFont="1" applyProtection="1">
      <protection locked="0"/>
    </xf>
    <xf numFmtId="0" fontId="9" fillId="4" borderId="9" xfId="0" applyFont="1" applyFill="1" applyBorder="1" applyAlignment="1">
      <alignment vertical="center"/>
    </xf>
    <xf numFmtId="0" fontId="9" fillId="4" borderId="2" xfId="0" applyFont="1" applyFill="1" applyBorder="1" applyAlignment="1">
      <alignment horizontal="center" vertical="center" wrapText="1"/>
    </xf>
    <xf numFmtId="164" fontId="9" fillId="4" borderId="2" xfId="1" applyFont="1" applyFill="1" applyBorder="1" applyAlignment="1">
      <alignment horizontal="right" vertical="center"/>
    </xf>
    <xf numFmtId="0" fontId="9" fillId="4" borderId="2" xfId="0" applyFont="1" applyFill="1" applyBorder="1" applyAlignment="1">
      <alignment horizontal="center" vertical="center"/>
    </xf>
    <xf numFmtId="0" fontId="3" fillId="0" borderId="24" xfId="0" applyFont="1" applyBorder="1"/>
    <xf numFmtId="0" fontId="4" fillId="0" borderId="25" xfId="0" applyFont="1" applyBorder="1" applyAlignment="1" applyProtection="1">
      <alignment horizontal="left" wrapText="1"/>
      <protection locked="0"/>
    </xf>
    <xf numFmtId="0" fontId="2" fillId="0" borderId="25" xfId="0" applyFont="1" applyBorder="1" applyAlignment="1">
      <alignment wrapText="1"/>
    </xf>
    <xf numFmtId="0" fontId="2" fillId="0" borderId="25" xfId="0" applyFont="1" applyBorder="1" applyAlignment="1">
      <alignment horizontal="center"/>
    </xf>
    <xf numFmtId="0" fontId="3" fillId="0" borderId="25" xfId="0" applyFont="1" applyBorder="1" applyAlignment="1">
      <alignment horizontal="center" wrapText="1"/>
    </xf>
    <xf numFmtId="164" fontId="3" fillId="0" borderId="25" xfId="1" applyFont="1" applyFill="1" applyBorder="1" applyAlignment="1">
      <alignment horizontal="right"/>
    </xf>
    <xf numFmtId="0" fontId="2" fillId="0" borderId="25" xfId="0" applyFont="1" applyBorder="1"/>
    <xf numFmtId="0" fontId="2" fillId="0" borderId="26" xfId="0" applyFont="1" applyBorder="1" applyAlignment="1">
      <alignment wrapText="1"/>
    </xf>
    <xf numFmtId="0" fontId="3" fillId="0" borderId="18" xfId="0" applyFont="1" applyBorder="1" applyAlignment="1">
      <alignment vertical="center"/>
    </xf>
    <xf numFmtId="0" fontId="4" fillId="0" borderId="6" xfId="0" applyFont="1" applyBorder="1" applyAlignment="1" applyProtection="1">
      <alignment horizontal="left" vertical="center" wrapText="1"/>
      <protection locked="0"/>
    </xf>
    <xf numFmtId="0" fontId="2" fillId="0" borderId="6" xfId="0" applyFont="1" applyBorder="1" applyAlignment="1">
      <alignment horizontal="center" vertical="center" wrapText="1"/>
    </xf>
    <xf numFmtId="164" fontId="2" fillId="0" borderId="6" xfId="1" applyFont="1" applyFill="1" applyBorder="1" applyAlignment="1">
      <alignment horizontal="center" vertical="center"/>
    </xf>
    <xf numFmtId="164" fontId="2" fillId="0" borderId="6" xfId="1" applyFont="1" applyFill="1" applyBorder="1" applyAlignment="1">
      <alignment horizontal="right" vertical="center"/>
    </xf>
    <xf numFmtId="0" fontId="2" fillId="0" borderId="6" xfId="0" applyFont="1" applyBorder="1" applyAlignment="1">
      <alignment vertical="center"/>
    </xf>
    <xf numFmtId="0" fontId="2" fillId="0" borderId="19" xfId="0" applyFont="1" applyBorder="1" applyAlignment="1">
      <alignment vertical="center" wrapText="1"/>
    </xf>
    <xf numFmtId="43" fontId="19" fillId="4" borderId="3" xfId="0" applyNumberFormat="1" applyFont="1" applyFill="1" applyBorder="1" applyAlignment="1">
      <alignment horizontal="center" vertical="center" wrapText="1"/>
    </xf>
    <xf numFmtId="49" fontId="2" fillId="2" borderId="21" xfId="0" applyNumberFormat="1" applyFont="1" applyFill="1" applyBorder="1" applyAlignment="1">
      <alignment horizontal="center" vertical="center" wrapText="1"/>
    </xf>
    <xf numFmtId="43" fontId="19" fillId="2" borderId="21" xfId="0" applyNumberFormat="1" applyFont="1" applyFill="1" applyBorder="1" applyAlignment="1">
      <alignment horizontal="center" vertical="center" wrapText="1"/>
    </xf>
    <xf numFmtId="0" fontId="11" fillId="0" borderId="0" xfId="0" applyFont="1" applyAlignment="1" applyProtection="1">
      <alignment horizontal="left" wrapText="1"/>
      <protection locked="0"/>
    </xf>
    <xf numFmtId="49" fontId="3" fillId="2" borderId="1" xfId="0" applyNumberFormat="1" applyFont="1" applyFill="1" applyBorder="1" applyAlignment="1">
      <alignment horizontal="left"/>
    </xf>
    <xf numFmtId="49" fontId="2" fillId="2" borderId="1" xfId="0" applyNumberFormat="1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164" fontId="2" fillId="2" borderId="1" xfId="1" applyFont="1" applyFill="1" applyBorder="1" applyAlignment="1">
      <alignment horizontal="right" vertical="center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left" vertical="center"/>
    </xf>
    <xf numFmtId="0" fontId="11" fillId="0" borderId="0" xfId="0" applyFont="1" applyAlignment="1" applyProtection="1">
      <alignment horizontal="center"/>
      <protection locked="0"/>
    </xf>
    <xf numFmtId="14" fontId="16" fillId="0" borderId="0" xfId="0" applyNumberFormat="1" applyFont="1" applyAlignment="1" applyProtection="1">
      <alignment horizontal="center"/>
      <protection locked="0"/>
    </xf>
    <xf numFmtId="0" fontId="2" fillId="3" borderId="1" xfId="0" applyFont="1" applyFill="1" applyBorder="1" applyAlignment="1">
      <alignment horizontal="center" vertical="center"/>
    </xf>
    <xf numFmtId="0" fontId="11" fillId="0" borderId="0" xfId="0" applyFont="1" applyAlignment="1" applyProtection="1">
      <alignment horizontal="left" wrapText="1"/>
      <protection locked="0"/>
    </xf>
    <xf numFmtId="0" fontId="14" fillId="0" borderId="0" xfId="0" applyFont="1" applyAlignment="1">
      <alignment horizontal="center"/>
    </xf>
    <xf numFmtId="0" fontId="15" fillId="0" borderId="0" xfId="2" applyFont="1" applyAlignment="1" applyProtection="1">
      <alignment horizontal="center" vertical="center" wrapText="1"/>
      <protection locked="0"/>
    </xf>
    <xf numFmtId="14" fontId="5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3" fillId="0" borderId="0" xfId="0" applyFont="1" applyAlignment="1" applyProtection="1">
      <alignment horizontal="center"/>
      <protection locked="0"/>
    </xf>
    <xf numFmtId="0" fontId="3" fillId="2" borderId="20" xfId="0" applyFont="1" applyFill="1" applyBorder="1" applyAlignment="1" applyProtection="1">
      <alignment horizontal="left"/>
      <protection locked="0"/>
    </xf>
    <xf numFmtId="0" fontId="3" fillId="2" borderId="21" xfId="0" applyFont="1" applyFill="1" applyBorder="1" applyAlignment="1" applyProtection="1">
      <alignment horizontal="left"/>
      <protection locked="0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2" fillId="3" borderId="3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/>
    </xf>
    <xf numFmtId="0" fontId="17" fillId="2" borderId="21" xfId="0" applyFont="1" applyFill="1" applyBorder="1" applyAlignment="1">
      <alignment horizontal="center"/>
    </xf>
    <xf numFmtId="0" fontId="20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22" fillId="0" borderId="0" xfId="0" quotePrefix="1" applyFont="1" applyAlignment="1">
      <alignment horizontal="center"/>
    </xf>
    <xf numFmtId="0" fontId="22" fillId="0" borderId="0" xfId="0" applyFont="1" applyAlignment="1">
      <alignment horizontal="center"/>
    </xf>
    <xf numFmtId="0" fontId="7" fillId="0" borderId="12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</cellXfs>
  <cellStyles count="7">
    <cellStyle name="Comma" xfId="1" builtinId="3"/>
    <cellStyle name="Comma 2" xfId="4" xr:uid="{00000000-0005-0000-0000-000001000000}"/>
    <cellStyle name="Comma 4" xfId="6" xr:uid="{00000000-0005-0000-0000-000002000000}"/>
    <cellStyle name="Normal" xfId="0" builtinId="0"/>
    <cellStyle name="Normal 2" xfId="2" xr:uid="{00000000-0005-0000-0000-000004000000}"/>
    <cellStyle name="Normal 4 2" xfId="3" xr:uid="{00000000-0005-0000-0000-000005000000}"/>
    <cellStyle name="Normal 6" xfId="5" xr:uid="{00000000-0005-0000-0000-000006000000}"/>
  </cellStyles>
  <dxfs count="1"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450476</xdr:colOff>
      <xdr:row>0</xdr:row>
      <xdr:rowOff>89647</xdr:rowOff>
    </xdr:from>
    <xdr:to>
      <xdr:col>3</xdr:col>
      <xdr:colOff>519213</xdr:colOff>
      <xdr:row>4</xdr:row>
      <xdr:rowOff>107577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35723" y="89647"/>
          <a:ext cx="978656" cy="9502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47"/>
  <sheetViews>
    <sheetView tabSelected="1" view="pageBreakPreview" topLeftCell="A13" zoomScale="92" zoomScaleNormal="100" zoomScaleSheetLayoutView="92" workbookViewId="0">
      <selection activeCell="E11" sqref="E11:E12"/>
    </sheetView>
  </sheetViews>
  <sheetFormatPr defaultColWidth="9.109375" defaultRowHeight="13.8" x14ac:dyDescent="0.25"/>
  <cols>
    <col min="1" max="1" width="9.33203125" style="2" customWidth="1"/>
    <col min="2" max="2" width="32.5546875" style="11" customWidth="1"/>
    <col min="3" max="3" width="13.21875" style="11" customWidth="1"/>
    <col min="4" max="4" width="11.44140625" style="11" customWidth="1"/>
    <col min="5" max="5" width="18.33203125" style="2" customWidth="1"/>
    <col min="6" max="9" width="7.5546875" style="2" customWidth="1"/>
    <col min="10" max="10" width="11.5546875" style="12" customWidth="1"/>
    <col min="11" max="11" width="15.88671875" style="13" customWidth="1"/>
    <col min="12" max="12" width="16.5546875" style="2" customWidth="1"/>
    <col min="13" max="13" width="14.5546875" style="2" customWidth="1"/>
    <col min="14" max="14" width="31" style="11" customWidth="1"/>
    <col min="15" max="15" width="29.109375" style="2" customWidth="1"/>
    <col min="16" max="16384" width="9.109375" style="2"/>
  </cols>
  <sheetData>
    <row r="1" spans="1:22" s="8" customFormat="1" ht="18" customHeight="1" x14ac:dyDescent="0.25">
      <c r="A1" s="272" t="s">
        <v>0</v>
      </c>
      <c r="B1" s="272"/>
      <c r="C1" s="272"/>
      <c r="D1" s="272"/>
      <c r="E1" s="272"/>
      <c r="F1" s="272"/>
      <c r="G1" s="272"/>
      <c r="H1" s="272"/>
      <c r="I1" s="272"/>
      <c r="J1" s="272"/>
      <c r="K1" s="272"/>
      <c r="L1" s="272"/>
      <c r="M1" s="272"/>
      <c r="N1" s="272"/>
      <c r="P1" s="6"/>
      <c r="Q1" s="6"/>
      <c r="R1" s="6"/>
      <c r="S1" s="6"/>
      <c r="T1" s="6"/>
      <c r="U1" s="7"/>
      <c r="V1" s="7"/>
    </row>
    <row r="2" spans="1:22" s="8" customFormat="1" ht="18" customHeight="1" x14ac:dyDescent="0.25">
      <c r="A2" s="272" t="s">
        <v>1</v>
      </c>
      <c r="B2" s="272"/>
      <c r="C2" s="272"/>
      <c r="D2" s="272"/>
      <c r="E2" s="272"/>
      <c r="F2" s="272"/>
      <c r="G2" s="272"/>
      <c r="H2" s="272"/>
      <c r="I2" s="272"/>
      <c r="J2" s="272"/>
      <c r="K2" s="272"/>
      <c r="L2" s="272"/>
      <c r="M2" s="272"/>
      <c r="N2" s="272"/>
      <c r="P2" s="9"/>
      <c r="Q2" s="9"/>
      <c r="R2" s="9"/>
      <c r="S2" s="9"/>
      <c r="T2" s="9"/>
      <c r="U2" s="7"/>
      <c r="V2" s="7"/>
    </row>
    <row r="3" spans="1:22" s="8" customFormat="1" ht="18" customHeight="1" x14ac:dyDescent="0.25">
      <c r="A3" s="272" t="s">
        <v>2</v>
      </c>
      <c r="B3" s="272"/>
      <c r="C3" s="272"/>
      <c r="D3" s="272"/>
      <c r="E3" s="272"/>
      <c r="F3" s="272"/>
      <c r="G3" s="272"/>
      <c r="H3" s="272"/>
      <c r="I3" s="272"/>
      <c r="J3" s="272"/>
      <c r="K3" s="272"/>
      <c r="L3" s="272"/>
      <c r="M3" s="272"/>
      <c r="N3" s="272"/>
      <c r="P3" s="6"/>
      <c r="Q3" s="6"/>
      <c r="R3" s="6"/>
      <c r="S3" s="6"/>
      <c r="T3" s="6"/>
      <c r="U3" s="7"/>
      <c r="V3" s="7"/>
    </row>
    <row r="4" spans="1:22" s="8" customFormat="1" ht="18" customHeight="1" x14ac:dyDescent="0.25">
      <c r="A4" s="272" t="s">
        <v>86</v>
      </c>
      <c r="B4" s="272"/>
      <c r="C4" s="272"/>
      <c r="D4" s="272"/>
      <c r="E4" s="272"/>
      <c r="F4" s="272"/>
      <c r="G4" s="272"/>
      <c r="H4" s="272"/>
      <c r="I4" s="272"/>
      <c r="J4" s="272"/>
      <c r="K4" s="272"/>
      <c r="L4" s="272"/>
      <c r="M4" s="272"/>
      <c r="N4" s="272"/>
      <c r="P4" s="9"/>
      <c r="Q4" s="9"/>
      <c r="R4" s="9"/>
      <c r="S4" s="9"/>
      <c r="T4" s="9"/>
      <c r="U4" s="7"/>
      <c r="V4" s="7"/>
    </row>
    <row r="5" spans="1:22" s="8" customFormat="1" ht="18" customHeight="1" x14ac:dyDescent="0.25">
      <c r="A5" s="272" t="s">
        <v>3</v>
      </c>
      <c r="B5" s="272"/>
      <c r="C5" s="272"/>
      <c r="D5" s="272"/>
      <c r="E5" s="272"/>
      <c r="F5" s="272"/>
      <c r="G5" s="272"/>
      <c r="H5" s="272"/>
      <c r="I5" s="272"/>
      <c r="J5" s="272"/>
      <c r="K5" s="272"/>
      <c r="L5" s="272"/>
      <c r="M5" s="272"/>
      <c r="N5" s="272"/>
      <c r="P5" s="6"/>
      <c r="Q5" s="6"/>
      <c r="R5" s="6"/>
      <c r="S5" s="6"/>
      <c r="T5" s="6"/>
      <c r="U5" s="7"/>
      <c r="V5" s="7"/>
    </row>
    <row r="6" spans="1:22" s="8" customFormat="1" ht="14.4" customHeight="1" x14ac:dyDescent="0.25">
      <c r="A6" s="273"/>
      <c r="B6" s="273"/>
      <c r="C6" s="273"/>
      <c r="D6" s="273"/>
      <c r="E6" s="273"/>
      <c r="F6" s="273"/>
      <c r="G6" s="273"/>
      <c r="H6" s="273"/>
      <c r="I6" s="273"/>
      <c r="J6" s="273"/>
      <c r="K6" s="273"/>
      <c r="L6" s="273"/>
      <c r="M6" s="273"/>
      <c r="N6" s="273"/>
      <c r="P6" s="6"/>
      <c r="Q6" s="6"/>
      <c r="R6" s="6"/>
      <c r="S6" s="6"/>
      <c r="T6" s="6"/>
      <c r="U6" s="7"/>
      <c r="V6" s="7"/>
    </row>
    <row r="7" spans="1:22" x14ac:dyDescent="0.25">
      <c r="A7" s="274"/>
      <c r="B7" s="274"/>
      <c r="C7" s="274"/>
      <c r="D7" s="274"/>
      <c r="E7" s="274"/>
      <c r="F7" s="274"/>
      <c r="G7" s="274"/>
      <c r="H7" s="274"/>
      <c r="I7" s="274"/>
      <c r="J7" s="274"/>
      <c r="K7" s="274"/>
      <c r="L7" s="274"/>
      <c r="M7" s="274"/>
      <c r="N7" s="274"/>
    </row>
    <row r="8" spans="1:22" ht="17.399999999999999" x14ac:dyDescent="0.3">
      <c r="A8" s="266" t="s">
        <v>135</v>
      </c>
      <c r="B8" s="266"/>
      <c r="C8" s="266"/>
      <c r="D8" s="266"/>
      <c r="E8" s="266"/>
      <c r="F8" s="266"/>
      <c r="G8" s="266"/>
      <c r="H8" s="266"/>
      <c r="I8" s="266"/>
      <c r="J8" s="266"/>
      <c r="K8" s="266"/>
      <c r="L8" s="266"/>
      <c r="M8" s="266"/>
      <c r="N8" s="266"/>
    </row>
    <row r="9" spans="1:22" s="10" customFormat="1" ht="17.399999999999999" x14ac:dyDescent="0.3">
      <c r="A9" s="266" t="s">
        <v>84</v>
      </c>
      <c r="B9" s="266"/>
      <c r="C9" s="266"/>
      <c r="D9" s="266"/>
      <c r="E9" s="266"/>
      <c r="F9" s="266"/>
      <c r="G9" s="266"/>
      <c r="H9" s="266"/>
      <c r="I9" s="266"/>
      <c r="J9" s="266"/>
      <c r="K9" s="266"/>
      <c r="L9" s="266"/>
      <c r="M9" s="266"/>
      <c r="N9" s="266"/>
    </row>
    <row r="10" spans="1:22" s="10" customFormat="1" ht="18" thickBot="1" x14ac:dyDescent="0.35">
      <c r="A10" s="275"/>
      <c r="B10" s="276"/>
      <c r="C10" s="276"/>
      <c r="D10" s="276"/>
      <c r="E10" s="276"/>
      <c r="F10" s="276"/>
      <c r="G10" s="276"/>
      <c r="H10" s="276"/>
      <c r="I10" s="276"/>
      <c r="J10" s="276"/>
      <c r="K10" s="276"/>
      <c r="L10" s="276"/>
      <c r="M10" s="276"/>
      <c r="N10" s="276"/>
    </row>
    <row r="11" spans="1:22" s="15" customFormat="1" ht="30.75" customHeight="1" x14ac:dyDescent="0.3">
      <c r="A11" s="277" t="s">
        <v>8</v>
      </c>
      <c r="B11" s="264" t="s">
        <v>9</v>
      </c>
      <c r="C11" s="264" t="s">
        <v>46</v>
      </c>
      <c r="D11" s="279" t="s">
        <v>98</v>
      </c>
      <c r="E11" s="264" t="s">
        <v>10</v>
      </c>
      <c r="F11" s="281" t="s">
        <v>11</v>
      </c>
      <c r="G11" s="281"/>
      <c r="H11" s="281"/>
      <c r="I11" s="281"/>
      <c r="J11" s="264" t="s">
        <v>21</v>
      </c>
      <c r="K11" s="264" t="s">
        <v>16</v>
      </c>
      <c r="L11" s="264"/>
      <c r="M11" s="264"/>
      <c r="N11" s="112" t="s">
        <v>19</v>
      </c>
      <c r="O11" s="14"/>
      <c r="P11" s="14"/>
    </row>
    <row r="12" spans="1:22" s="15" customFormat="1" ht="36" customHeight="1" thickBot="1" x14ac:dyDescent="0.35">
      <c r="A12" s="278"/>
      <c r="B12" s="265"/>
      <c r="C12" s="265"/>
      <c r="D12" s="280"/>
      <c r="E12" s="265"/>
      <c r="F12" s="49" t="s">
        <v>12</v>
      </c>
      <c r="G12" s="49" t="s">
        <v>13</v>
      </c>
      <c r="H12" s="49" t="s">
        <v>14</v>
      </c>
      <c r="I12" s="49" t="s">
        <v>15</v>
      </c>
      <c r="J12" s="265"/>
      <c r="K12" s="124" t="s">
        <v>4</v>
      </c>
      <c r="L12" s="50" t="s">
        <v>17</v>
      </c>
      <c r="M12" s="50" t="s">
        <v>18</v>
      </c>
      <c r="N12" s="125" t="s">
        <v>20</v>
      </c>
      <c r="O12" s="14"/>
      <c r="P12" s="14"/>
    </row>
    <row r="13" spans="1:22" s="46" customFormat="1" ht="18" customHeight="1" thickBot="1" x14ac:dyDescent="0.35">
      <c r="A13" s="132" t="s">
        <v>102</v>
      </c>
      <c r="B13" s="133"/>
      <c r="C13" s="133"/>
      <c r="D13" s="133"/>
      <c r="E13" s="133"/>
      <c r="F13" s="133"/>
      <c r="G13" s="133"/>
      <c r="H13" s="133"/>
      <c r="I13" s="133"/>
      <c r="J13" s="133"/>
      <c r="K13" s="134"/>
      <c r="L13" s="133"/>
      <c r="M13" s="133"/>
      <c r="N13" s="135"/>
      <c r="O13" s="45"/>
      <c r="P13" s="45"/>
      <c r="Q13" s="45"/>
      <c r="R13" s="45"/>
      <c r="S13" s="45"/>
    </row>
    <row r="14" spans="1:22" s="72" customFormat="1" ht="51.6" customHeight="1" x14ac:dyDescent="0.3">
      <c r="A14" s="126"/>
      <c r="B14" s="127" t="s">
        <v>103</v>
      </c>
      <c r="C14" s="128" t="s">
        <v>94</v>
      </c>
      <c r="D14" s="128" t="s">
        <v>100</v>
      </c>
      <c r="E14" s="128" t="s">
        <v>93</v>
      </c>
      <c r="F14" s="74" t="s">
        <v>48</v>
      </c>
      <c r="G14" s="74" t="s">
        <v>48</v>
      </c>
      <c r="H14" s="268" t="s">
        <v>90</v>
      </c>
      <c r="I14" s="268"/>
      <c r="J14" s="128" t="s">
        <v>165</v>
      </c>
      <c r="K14" s="129">
        <f t="shared" ref="K14:K18" si="0">L14</f>
        <v>3800000</v>
      </c>
      <c r="L14" s="129">
        <v>3800000</v>
      </c>
      <c r="M14" s="130"/>
      <c r="N14" s="131" t="s">
        <v>105</v>
      </c>
      <c r="O14" s="71"/>
      <c r="P14" s="71"/>
      <c r="Q14" s="71"/>
      <c r="R14" s="71"/>
      <c r="S14" s="71"/>
    </row>
    <row r="15" spans="1:22" s="70" customFormat="1" ht="55.2" customHeight="1" x14ac:dyDescent="0.3">
      <c r="A15" s="114"/>
      <c r="B15" s="91" t="s">
        <v>104</v>
      </c>
      <c r="C15" s="92" t="s">
        <v>94</v>
      </c>
      <c r="D15" s="92" t="s">
        <v>100</v>
      </c>
      <c r="E15" s="92" t="s">
        <v>96</v>
      </c>
      <c r="F15" s="92" t="s">
        <v>132</v>
      </c>
      <c r="G15" s="92" t="s">
        <v>132</v>
      </c>
      <c r="H15" s="92" t="s">
        <v>132</v>
      </c>
      <c r="I15" s="92" t="s">
        <v>132</v>
      </c>
      <c r="J15" s="92" t="s">
        <v>165</v>
      </c>
      <c r="K15" s="94">
        <f t="shared" si="0"/>
        <v>4000000</v>
      </c>
      <c r="L15" s="96">
        <v>4000000</v>
      </c>
      <c r="M15" s="95"/>
      <c r="N15" s="113" t="s">
        <v>106</v>
      </c>
      <c r="O15" s="69"/>
      <c r="P15" s="69"/>
    </row>
    <row r="16" spans="1:22" s="70" customFormat="1" ht="46.8" customHeight="1" x14ac:dyDescent="0.3">
      <c r="A16" s="114"/>
      <c r="B16" s="91" t="s">
        <v>163</v>
      </c>
      <c r="C16" s="92" t="s">
        <v>94</v>
      </c>
      <c r="D16" s="92" t="s">
        <v>100</v>
      </c>
      <c r="E16" s="92" t="s">
        <v>96</v>
      </c>
      <c r="F16" s="92" t="s">
        <v>132</v>
      </c>
      <c r="G16" s="92" t="s">
        <v>132</v>
      </c>
      <c r="H16" s="92" t="s">
        <v>132</v>
      </c>
      <c r="I16" s="92" t="s">
        <v>132</v>
      </c>
      <c r="J16" s="92" t="s">
        <v>165</v>
      </c>
      <c r="K16" s="94">
        <f t="shared" si="0"/>
        <v>1000000</v>
      </c>
      <c r="L16" s="96">
        <v>1000000</v>
      </c>
      <c r="M16" s="95"/>
      <c r="N16" s="113" t="s">
        <v>150</v>
      </c>
      <c r="O16" s="69"/>
      <c r="P16" s="69"/>
    </row>
    <row r="17" spans="1:19" s="70" customFormat="1" ht="51" customHeight="1" x14ac:dyDescent="0.3">
      <c r="A17" s="114"/>
      <c r="B17" s="91" t="s">
        <v>133</v>
      </c>
      <c r="C17" s="92" t="s">
        <v>5</v>
      </c>
      <c r="D17" s="92" t="s">
        <v>100</v>
      </c>
      <c r="E17" s="92" t="s">
        <v>49</v>
      </c>
      <c r="F17" s="92" t="s">
        <v>132</v>
      </c>
      <c r="G17" s="92" t="s">
        <v>132</v>
      </c>
      <c r="H17" s="92" t="s">
        <v>132</v>
      </c>
      <c r="I17" s="92" t="s">
        <v>132</v>
      </c>
      <c r="J17" s="92" t="s">
        <v>165</v>
      </c>
      <c r="K17" s="94">
        <f t="shared" si="0"/>
        <v>50000</v>
      </c>
      <c r="L17" s="96">
        <v>50000</v>
      </c>
      <c r="M17" s="95"/>
      <c r="N17" s="113" t="s">
        <v>134</v>
      </c>
      <c r="O17" s="69"/>
      <c r="P17" s="69"/>
    </row>
    <row r="18" spans="1:19" s="72" customFormat="1" ht="54" customHeight="1" x14ac:dyDescent="0.3">
      <c r="A18" s="115"/>
      <c r="B18" s="91" t="s">
        <v>107</v>
      </c>
      <c r="C18" s="92" t="s">
        <v>94</v>
      </c>
      <c r="D18" s="92" t="s">
        <v>100</v>
      </c>
      <c r="E18" s="92" t="s">
        <v>40</v>
      </c>
      <c r="F18" s="92" t="s">
        <v>132</v>
      </c>
      <c r="G18" s="92" t="s">
        <v>132</v>
      </c>
      <c r="H18" s="92" t="s">
        <v>132</v>
      </c>
      <c r="I18" s="92" t="s">
        <v>132</v>
      </c>
      <c r="J18" s="92" t="s">
        <v>165</v>
      </c>
      <c r="K18" s="94">
        <f t="shared" si="0"/>
        <v>100000</v>
      </c>
      <c r="L18" s="96">
        <v>100000</v>
      </c>
      <c r="M18" s="97"/>
      <c r="N18" s="116" t="s">
        <v>110</v>
      </c>
      <c r="O18" s="71"/>
      <c r="P18" s="71"/>
      <c r="Q18" s="71"/>
      <c r="R18" s="71"/>
      <c r="S18" s="71"/>
    </row>
    <row r="19" spans="1:19" s="72" customFormat="1" ht="49.8" customHeight="1" x14ac:dyDescent="0.3">
      <c r="A19" s="115" t="s">
        <v>146</v>
      </c>
      <c r="B19" s="91" t="s">
        <v>108</v>
      </c>
      <c r="C19" s="92" t="s">
        <v>109</v>
      </c>
      <c r="D19" s="92" t="s">
        <v>100</v>
      </c>
      <c r="E19" s="92" t="s">
        <v>40</v>
      </c>
      <c r="F19" s="92" t="s">
        <v>132</v>
      </c>
      <c r="G19" s="92" t="s">
        <v>132</v>
      </c>
      <c r="H19" s="92" t="s">
        <v>132</v>
      </c>
      <c r="I19" s="92" t="s">
        <v>132</v>
      </c>
      <c r="J19" s="92" t="s">
        <v>165</v>
      </c>
      <c r="K19" s="94">
        <f>L19</f>
        <v>60000</v>
      </c>
      <c r="L19" s="96">
        <v>60000</v>
      </c>
      <c r="M19" s="97"/>
      <c r="N19" s="116" t="s">
        <v>111</v>
      </c>
      <c r="O19" s="71"/>
      <c r="P19" s="71"/>
      <c r="Q19" s="71"/>
      <c r="R19" s="71"/>
      <c r="S19" s="71"/>
    </row>
    <row r="20" spans="1:19" s="72" customFormat="1" ht="51" customHeight="1" x14ac:dyDescent="0.3">
      <c r="A20" s="117"/>
      <c r="B20" s="98" t="s">
        <v>50</v>
      </c>
      <c r="C20" s="92" t="s">
        <v>97</v>
      </c>
      <c r="D20" s="92" t="s">
        <v>100</v>
      </c>
      <c r="E20" s="93" t="s">
        <v>7</v>
      </c>
      <c r="F20" s="92" t="s">
        <v>132</v>
      </c>
      <c r="G20" s="92" t="s">
        <v>132</v>
      </c>
      <c r="H20" s="92" t="s">
        <v>132</v>
      </c>
      <c r="I20" s="92" t="s">
        <v>132</v>
      </c>
      <c r="J20" s="92" t="s">
        <v>165</v>
      </c>
      <c r="K20" s="94">
        <f t="shared" ref="K20" si="1">L20</f>
        <v>50000</v>
      </c>
      <c r="L20" s="75">
        <v>50000</v>
      </c>
      <c r="M20" s="99"/>
      <c r="N20" s="116" t="s">
        <v>51</v>
      </c>
    </row>
    <row r="21" spans="1:19" s="72" customFormat="1" ht="49.2" customHeight="1" x14ac:dyDescent="0.3">
      <c r="A21" s="117"/>
      <c r="B21" s="100" t="s">
        <v>145</v>
      </c>
      <c r="C21" s="92" t="s">
        <v>52</v>
      </c>
      <c r="D21" s="92" t="s">
        <v>100</v>
      </c>
      <c r="E21" s="92" t="s">
        <v>40</v>
      </c>
      <c r="F21" s="92" t="s">
        <v>132</v>
      </c>
      <c r="G21" s="92" t="s">
        <v>132</v>
      </c>
      <c r="H21" s="92" t="s">
        <v>132</v>
      </c>
      <c r="I21" s="92" t="s">
        <v>132</v>
      </c>
      <c r="J21" s="92" t="s">
        <v>165</v>
      </c>
      <c r="K21" s="94">
        <f>L21</f>
        <v>100000</v>
      </c>
      <c r="L21" s="75">
        <v>100000</v>
      </c>
      <c r="M21" s="99"/>
      <c r="N21" s="116" t="s">
        <v>87</v>
      </c>
      <c r="O21" s="72" t="s">
        <v>85</v>
      </c>
    </row>
    <row r="22" spans="1:19" s="72" customFormat="1" ht="50.4" customHeight="1" x14ac:dyDescent="0.3">
      <c r="A22" s="117"/>
      <c r="B22" s="100" t="s">
        <v>113</v>
      </c>
      <c r="C22" s="92" t="s">
        <v>5</v>
      </c>
      <c r="D22" s="92" t="s">
        <v>100</v>
      </c>
      <c r="E22" s="92" t="s">
        <v>7</v>
      </c>
      <c r="F22" s="92" t="s">
        <v>132</v>
      </c>
      <c r="G22" s="92" t="s">
        <v>132</v>
      </c>
      <c r="H22" s="92" t="s">
        <v>132</v>
      </c>
      <c r="I22" s="92" t="s">
        <v>132</v>
      </c>
      <c r="J22" s="92" t="s">
        <v>165</v>
      </c>
      <c r="K22" s="94">
        <f>L22</f>
        <v>200000</v>
      </c>
      <c r="L22" s="75">
        <v>200000</v>
      </c>
      <c r="M22" s="99"/>
      <c r="N22" s="116" t="s">
        <v>114</v>
      </c>
    </row>
    <row r="23" spans="1:19" s="72" customFormat="1" ht="51" customHeight="1" x14ac:dyDescent="0.3">
      <c r="A23" s="117"/>
      <c r="B23" s="98" t="s">
        <v>53</v>
      </c>
      <c r="C23" s="92" t="s">
        <v>5</v>
      </c>
      <c r="D23" s="92" t="s">
        <v>100</v>
      </c>
      <c r="E23" s="92" t="s">
        <v>40</v>
      </c>
      <c r="F23" s="92" t="s">
        <v>132</v>
      </c>
      <c r="G23" s="92" t="s">
        <v>132</v>
      </c>
      <c r="H23" s="92" t="s">
        <v>132</v>
      </c>
      <c r="I23" s="92" t="s">
        <v>132</v>
      </c>
      <c r="J23" s="92" t="s">
        <v>165</v>
      </c>
      <c r="K23" s="94">
        <f>L23</f>
        <v>100000</v>
      </c>
      <c r="L23" s="75">
        <v>100000</v>
      </c>
      <c r="M23" s="99"/>
      <c r="N23" s="116" t="s">
        <v>115</v>
      </c>
    </row>
    <row r="24" spans="1:19" s="72" customFormat="1" ht="48.6" customHeight="1" thickBot="1" x14ac:dyDescent="0.35">
      <c r="A24" s="203"/>
      <c r="B24" s="204" t="s">
        <v>91</v>
      </c>
      <c r="C24" s="205" t="s">
        <v>5</v>
      </c>
      <c r="D24" s="205" t="s">
        <v>100</v>
      </c>
      <c r="E24" s="205" t="s">
        <v>40</v>
      </c>
      <c r="F24" s="205" t="s">
        <v>132</v>
      </c>
      <c r="G24" s="205" t="s">
        <v>132</v>
      </c>
      <c r="H24" s="205" t="s">
        <v>132</v>
      </c>
      <c r="I24" s="205" t="s">
        <v>132</v>
      </c>
      <c r="J24" s="205" t="s">
        <v>165</v>
      </c>
      <c r="K24" s="206">
        <f>L24</f>
        <v>300000</v>
      </c>
      <c r="L24" s="207">
        <v>300000</v>
      </c>
      <c r="M24" s="208"/>
      <c r="N24" s="209" t="s">
        <v>92</v>
      </c>
    </row>
    <row r="25" spans="1:19" s="46" customFormat="1" ht="17.25" customHeight="1" thickBot="1" x14ac:dyDescent="0.35">
      <c r="A25" s="196" t="s">
        <v>112</v>
      </c>
      <c r="B25" s="197"/>
      <c r="C25" s="198"/>
      <c r="D25" s="198"/>
      <c r="E25" s="199"/>
      <c r="F25" s="199"/>
      <c r="G25" s="199"/>
      <c r="H25" s="199"/>
      <c r="I25" s="199"/>
      <c r="J25" s="198"/>
      <c r="K25" s="200"/>
      <c r="L25" s="200"/>
      <c r="M25" s="201"/>
      <c r="N25" s="202"/>
    </row>
    <row r="26" spans="1:19" s="72" customFormat="1" ht="66" customHeight="1" x14ac:dyDescent="0.3">
      <c r="A26" s="139"/>
      <c r="B26" s="127" t="s">
        <v>89</v>
      </c>
      <c r="C26" s="128" t="s">
        <v>5</v>
      </c>
      <c r="D26" s="128" t="s">
        <v>99</v>
      </c>
      <c r="E26" s="128" t="s">
        <v>6</v>
      </c>
      <c r="F26" s="140" t="s">
        <v>147</v>
      </c>
      <c r="G26" s="140" t="s">
        <v>147</v>
      </c>
      <c r="H26" s="140" t="s">
        <v>147</v>
      </c>
      <c r="I26" s="140" t="s">
        <v>147</v>
      </c>
      <c r="J26" s="128" t="s">
        <v>165</v>
      </c>
      <c r="K26" s="129">
        <f>L26</f>
        <v>1400000</v>
      </c>
      <c r="L26" s="141">
        <v>1400000</v>
      </c>
      <c r="M26" s="142"/>
      <c r="N26" s="143" t="s">
        <v>164</v>
      </c>
      <c r="O26" s="71"/>
      <c r="P26" s="71"/>
      <c r="Q26" s="71"/>
      <c r="R26" s="71"/>
      <c r="S26" s="71"/>
    </row>
    <row r="27" spans="1:19" s="72" customFormat="1" ht="46.8" customHeight="1" x14ac:dyDescent="0.3">
      <c r="A27" s="115"/>
      <c r="B27" s="91" t="s">
        <v>60</v>
      </c>
      <c r="C27" s="92" t="s">
        <v>109</v>
      </c>
      <c r="D27" s="92" t="s">
        <v>99</v>
      </c>
      <c r="E27" s="92" t="s">
        <v>40</v>
      </c>
      <c r="F27" s="140" t="s">
        <v>147</v>
      </c>
      <c r="G27" s="140" t="s">
        <v>147</v>
      </c>
      <c r="H27" s="140" t="s">
        <v>147</v>
      </c>
      <c r="I27" s="140" t="s">
        <v>147</v>
      </c>
      <c r="J27" s="92" t="s">
        <v>165</v>
      </c>
      <c r="K27" s="94">
        <f>L27</f>
        <v>995000</v>
      </c>
      <c r="L27" s="96">
        <v>995000</v>
      </c>
      <c r="M27" s="97"/>
      <c r="N27" s="116" t="s">
        <v>159</v>
      </c>
      <c r="O27" s="71" t="s">
        <v>85</v>
      </c>
      <c r="P27" s="71"/>
      <c r="Q27" s="71"/>
      <c r="R27" s="71"/>
      <c r="S27" s="71"/>
    </row>
    <row r="28" spans="1:19" s="72" customFormat="1" ht="47.4" customHeight="1" x14ac:dyDescent="0.3">
      <c r="A28" s="115"/>
      <c r="B28" s="91" t="s">
        <v>54</v>
      </c>
      <c r="C28" s="92" t="s">
        <v>5</v>
      </c>
      <c r="D28" s="92" t="s">
        <v>100</v>
      </c>
      <c r="E28" s="92" t="s">
        <v>7</v>
      </c>
      <c r="F28" s="92" t="s">
        <v>132</v>
      </c>
      <c r="G28" s="92" t="s">
        <v>132</v>
      </c>
      <c r="H28" s="92" t="s">
        <v>132</v>
      </c>
      <c r="I28" s="92" t="s">
        <v>132</v>
      </c>
      <c r="J28" s="92" t="s">
        <v>165</v>
      </c>
      <c r="K28" s="94">
        <f t="shared" ref="K28:K32" si="2">L28</f>
        <v>800000</v>
      </c>
      <c r="L28" s="96">
        <v>800000</v>
      </c>
      <c r="M28" s="97"/>
      <c r="N28" s="116" t="s">
        <v>136</v>
      </c>
      <c r="O28" s="71"/>
      <c r="P28" s="71"/>
      <c r="Q28" s="71"/>
      <c r="R28" s="71"/>
      <c r="S28" s="71"/>
    </row>
    <row r="29" spans="1:19" s="72" customFormat="1" ht="66" customHeight="1" x14ac:dyDescent="0.3">
      <c r="A29" s="115"/>
      <c r="B29" s="91" t="s">
        <v>186</v>
      </c>
      <c r="C29" s="92" t="s">
        <v>5</v>
      </c>
      <c r="D29" s="92" t="s">
        <v>100</v>
      </c>
      <c r="E29" s="128" t="s">
        <v>6</v>
      </c>
      <c r="F29" s="92" t="s">
        <v>132</v>
      </c>
      <c r="G29" s="92" t="s">
        <v>132</v>
      </c>
      <c r="H29" s="92" t="s">
        <v>132</v>
      </c>
      <c r="I29" s="92" t="s">
        <v>132</v>
      </c>
      <c r="J29" s="92" t="s">
        <v>165</v>
      </c>
      <c r="K29" s="94">
        <f>L29</f>
        <v>1500000</v>
      </c>
      <c r="L29" s="96">
        <v>1500000</v>
      </c>
      <c r="M29" s="97"/>
      <c r="N29" s="116" t="s">
        <v>187</v>
      </c>
      <c r="O29" s="71"/>
      <c r="P29" s="71"/>
      <c r="Q29" s="71"/>
      <c r="R29" s="71"/>
      <c r="S29" s="71"/>
    </row>
    <row r="30" spans="1:19" s="72" customFormat="1" ht="66" customHeight="1" x14ac:dyDescent="0.3">
      <c r="A30" s="115"/>
      <c r="B30" s="91" t="s">
        <v>193</v>
      </c>
      <c r="C30" s="92" t="s">
        <v>5</v>
      </c>
      <c r="D30" s="92" t="s">
        <v>100</v>
      </c>
      <c r="E30" s="92" t="s">
        <v>40</v>
      </c>
      <c r="F30" s="92" t="s">
        <v>132</v>
      </c>
      <c r="G30" s="92" t="s">
        <v>132</v>
      </c>
      <c r="H30" s="92" t="s">
        <v>132</v>
      </c>
      <c r="I30" s="92" t="s">
        <v>132</v>
      </c>
      <c r="J30" s="92" t="s">
        <v>165</v>
      </c>
      <c r="K30" s="94">
        <f>L30</f>
        <v>500000</v>
      </c>
      <c r="L30" s="96">
        <v>500000</v>
      </c>
      <c r="M30" s="97"/>
      <c r="N30" s="116" t="s">
        <v>193</v>
      </c>
      <c r="O30" s="71"/>
      <c r="P30" s="71"/>
      <c r="Q30" s="71"/>
      <c r="R30" s="71"/>
      <c r="S30" s="71"/>
    </row>
    <row r="31" spans="1:19" s="72" customFormat="1" ht="95.4" customHeight="1" x14ac:dyDescent="0.3">
      <c r="A31" s="115"/>
      <c r="B31" s="91" t="s">
        <v>116</v>
      </c>
      <c r="C31" s="92" t="s">
        <v>5</v>
      </c>
      <c r="D31" s="92" t="s">
        <v>100</v>
      </c>
      <c r="E31" s="92" t="s">
        <v>40</v>
      </c>
      <c r="F31" s="92" t="s">
        <v>132</v>
      </c>
      <c r="G31" s="92" t="s">
        <v>132</v>
      </c>
      <c r="H31" s="92" t="s">
        <v>132</v>
      </c>
      <c r="I31" s="92" t="s">
        <v>132</v>
      </c>
      <c r="J31" s="92" t="s">
        <v>165</v>
      </c>
      <c r="K31" s="94">
        <f>L31</f>
        <v>100000</v>
      </c>
      <c r="L31" s="96">
        <v>100000</v>
      </c>
      <c r="M31" s="97"/>
      <c r="N31" s="116" t="s">
        <v>117</v>
      </c>
      <c r="O31" s="71"/>
      <c r="P31" s="71"/>
      <c r="Q31" s="71"/>
      <c r="R31" s="71"/>
      <c r="S31" s="71"/>
    </row>
    <row r="32" spans="1:19" s="72" customFormat="1" ht="48" customHeight="1" x14ac:dyDescent="0.3">
      <c r="A32" s="118"/>
      <c r="B32" s="101" t="s">
        <v>55</v>
      </c>
      <c r="C32" s="92" t="s">
        <v>5</v>
      </c>
      <c r="D32" s="92" t="s">
        <v>100</v>
      </c>
      <c r="E32" s="92" t="s">
        <v>56</v>
      </c>
      <c r="F32" s="92" t="s">
        <v>132</v>
      </c>
      <c r="G32" s="92" t="s">
        <v>132</v>
      </c>
      <c r="H32" s="92" t="s">
        <v>132</v>
      </c>
      <c r="I32" s="92" t="s">
        <v>132</v>
      </c>
      <c r="J32" s="92" t="s">
        <v>165</v>
      </c>
      <c r="K32" s="94">
        <f t="shared" si="2"/>
        <v>45000</v>
      </c>
      <c r="L32" s="75">
        <v>45000</v>
      </c>
      <c r="M32" s="99"/>
      <c r="N32" s="116" t="s">
        <v>57</v>
      </c>
    </row>
    <row r="33" spans="1:19" s="72" customFormat="1" ht="48" customHeight="1" x14ac:dyDescent="0.3">
      <c r="A33" s="115"/>
      <c r="B33" s="101" t="s">
        <v>58</v>
      </c>
      <c r="C33" s="92" t="s">
        <v>5</v>
      </c>
      <c r="D33" s="92" t="s">
        <v>100</v>
      </c>
      <c r="E33" s="92" t="s">
        <v>56</v>
      </c>
      <c r="F33" s="92" t="s">
        <v>132</v>
      </c>
      <c r="G33" s="92" t="s">
        <v>132</v>
      </c>
      <c r="H33" s="92" t="s">
        <v>132</v>
      </c>
      <c r="I33" s="92" t="s">
        <v>132</v>
      </c>
      <c r="J33" s="92" t="s">
        <v>165</v>
      </c>
      <c r="K33" s="94">
        <f>L33</f>
        <v>20000</v>
      </c>
      <c r="L33" s="96">
        <v>20000</v>
      </c>
      <c r="M33" s="97"/>
      <c r="N33" s="116" t="s">
        <v>59</v>
      </c>
      <c r="O33" s="71"/>
      <c r="P33" s="71"/>
      <c r="Q33" s="71"/>
      <c r="R33" s="71"/>
      <c r="S33" s="71"/>
    </row>
    <row r="34" spans="1:19" s="72" customFormat="1" ht="54" customHeight="1" x14ac:dyDescent="0.3">
      <c r="A34" s="115"/>
      <c r="B34" s="91" t="s">
        <v>62</v>
      </c>
      <c r="C34" s="92" t="s">
        <v>5</v>
      </c>
      <c r="D34" s="92" t="s">
        <v>100</v>
      </c>
      <c r="E34" s="92" t="s">
        <v>7</v>
      </c>
      <c r="F34" s="92" t="s">
        <v>148</v>
      </c>
      <c r="G34" s="92" t="s">
        <v>148</v>
      </c>
      <c r="H34" s="92" t="s">
        <v>148</v>
      </c>
      <c r="I34" s="92" t="s">
        <v>148</v>
      </c>
      <c r="J34" s="92" t="s">
        <v>165</v>
      </c>
      <c r="K34" s="94">
        <f>L34</f>
        <v>9950</v>
      </c>
      <c r="L34" s="96">
        <v>9950</v>
      </c>
      <c r="M34" s="97"/>
      <c r="N34" s="116" t="s">
        <v>63</v>
      </c>
      <c r="O34" s="71"/>
      <c r="P34" s="71"/>
      <c r="Q34" s="71"/>
      <c r="R34" s="71"/>
      <c r="S34" s="71"/>
    </row>
    <row r="35" spans="1:19" s="72" customFormat="1" ht="46.8" customHeight="1" x14ac:dyDescent="0.3">
      <c r="A35" s="115"/>
      <c r="B35" s="91" t="s">
        <v>64</v>
      </c>
      <c r="C35" s="92" t="s">
        <v>5</v>
      </c>
      <c r="D35" s="92" t="s">
        <v>100</v>
      </c>
      <c r="E35" s="92" t="s">
        <v>49</v>
      </c>
      <c r="F35" s="73" t="s">
        <v>149</v>
      </c>
      <c r="G35" s="73" t="s">
        <v>149</v>
      </c>
      <c r="H35" s="73" t="s">
        <v>149</v>
      </c>
      <c r="I35" s="73" t="s">
        <v>149</v>
      </c>
      <c r="J35" s="92" t="s">
        <v>165</v>
      </c>
      <c r="K35" s="94">
        <f>L35</f>
        <v>30000</v>
      </c>
      <c r="L35" s="96">
        <v>30000</v>
      </c>
      <c r="M35" s="97"/>
      <c r="N35" s="116" t="s">
        <v>88</v>
      </c>
      <c r="O35" s="71"/>
      <c r="P35" s="71"/>
      <c r="Q35" s="71"/>
      <c r="R35" s="71"/>
      <c r="S35" s="71"/>
    </row>
    <row r="36" spans="1:19" s="72" customFormat="1" ht="54" customHeight="1" x14ac:dyDescent="0.3">
      <c r="A36" s="115"/>
      <c r="B36" s="91" t="s">
        <v>188</v>
      </c>
      <c r="C36" s="92" t="s">
        <v>5</v>
      </c>
      <c r="D36" s="92" t="s">
        <v>100</v>
      </c>
      <c r="E36" s="92" t="s">
        <v>7</v>
      </c>
      <c r="F36" s="92" t="s">
        <v>132</v>
      </c>
      <c r="G36" s="92" t="s">
        <v>132</v>
      </c>
      <c r="H36" s="92" t="s">
        <v>132</v>
      </c>
      <c r="I36" s="92" t="s">
        <v>132</v>
      </c>
      <c r="J36" s="92" t="s">
        <v>165</v>
      </c>
      <c r="K36" s="94">
        <f>L36</f>
        <v>500000</v>
      </c>
      <c r="L36" s="96">
        <v>500000</v>
      </c>
      <c r="M36" s="97"/>
      <c r="N36" s="116" t="s">
        <v>188</v>
      </c>
      <c r="O36" s="71"/>
      <c r="P36" s="71"/>
      <c r="Q36" s="71"/>
      <c r="R36" s="71"/>
      <c r="S36" s="71"/>
    </row>
    <row r="37" spans="1:19" s="72" customFormat="1" ht="48.6" customHeight="1" thickBot="1" x14ac:dyDescent="0.35">
      <c r="A37" s="151"/>
      <c r="B37" s="152" t="s">
        <v>137</v>
      </c>
      <c r="C37" s="136"/>
      <c r="D37" s="136" t="s">
        <v>100</v>
      </c>
      <c r="E37" s="136" t="s">
        <v>49</v>
      </c>
      <c r="F37" s="136" t="s">
        <v>132</v>
      </c>
      <c r="G37" s="136" t="s">
        <v>132</v>
      </c>
      <c r="H37" s="136" t="s">
        <v>132</v>
      </c>
      <c r="I37" s="136" t="s">
        <v>132</v>
      </c>
      <c r="J37" s="136" t="s">
        <v>165</v>
      </c>
      <c r="K37" s="137">
        <f>L37</f>
        <v>200000</v>
      </c>
      <c r="L37" s="159">
        <v>200000</v>
      </c>
      <c r="M37" s="160"/>
      <c r="N37" s="138" t="s">
        <v>160</v>
      </c>
      <c r="O37" s="71"/>
      <c r="P37" s="71"/>
      <c r="Q37" s="71"/>
      <c r="R37" s="71"/>
      <c r="S37" s="71"/>
    </row>
    <row r="38" spans="1:19" s="46" customFormat="1" ht="17.25" customHeight="1" thickBot="1" x14ac:dyDescent="0.35">
      <c r="A38" s="132" t="s">
        <v>119</v>
      </c>
      <c r="B38" s="154"/>
      <c r="C38" s="146"/>
      <c r="D38" s="146"/>
      <c r="E38" s="146"/>
      <c r="F38" s="242"/>
      <c r="G38" s="242"/>
      <c r="H38" s="242"/>
      <c r="I38" s="242"/>
      <c r="J38" s="146"/>
      <c r="K38" s="155"/>
      <c r="L38" s="156"/>
      <c r="M38" s="243"/>
      <c r="N38" s="158"/>
      <c r="O38" s="45"/>
      <c r="P38" s="45"/>
      <c r="Q38" s="45"/>
      <c r="R38" s="45"/>
      <c r="S38" s="45"/>
    </row>
    <row r="39" spans="1:19" s="72" customFormat="1" ht="52.5" customHeight="1" x14ac:dyDescent="0.3">
      <c r="A39" s="139"/>
      <c r="B39" s="127" t="s">
        <v>118</v>
      </c>
      <c r="C39" s="128" t="s">
        <v>94</v>
      </c>
      <c r="D39" s="128" t="s">
        <v>99</v>
      </c>
      <c r="E39" s="128" t="s">
        <v>40</v>
      </c>
      <c r="F39" s="140" t="s">
        <v>147</v>
      </c>
      <c r="G39" s="140" t="s">
        <v>147</v>
      </c>
      <c r="H39" s="140" t="s">
        <v>147</v>
      </c>
      <c r="I39" s="140" t="s">
        <v>147</v>
      </c>
      <c r="J39" s="128" t="s">
        <v>165</v>
      </c>
      <c r="K39" s="129">
        <f>L39</f>
        <v>50000</v>
      </c>
      <c r="L39" s="141">
        <v>50000</v>
      </c>
      <c r="M39" s="241"/>
      <c r="N39" s="143" t="s">
        <v>161</v>
      </c>
      <c r="O39" s="71"/>
      <c r="P39" s="71"/>
      <c r="Q39" s="71"/>
      <c r="R39" s="71"/>
      <c r="S39" s="71"/>
    </row>
    <row r="40" spans="1:19" s="72" customFormat="1" ht="52.5" customHeight="1" x14ac:dyDescent="0.3">
      <c r="A40" s="115"/>
      <c r="B40" s="91" t="s">
        <v>196</v>
      </c>
      <c r="C40" s="92" t="s">
        <v>5</v>
      </c>
      <c r="D40" s="92" t="s">
        <v>100</v>
      </c>
      <c r="E40" s="92" t="s">
        <v>7</v>
      </c>
      <c r="F40" s="92" t="s">
        <v>132</v>
      </c>
      <c r="G40" s="92" t="s">
        <v>132</v>
      </c>
      <c r="H40" s="92" t="s">
        <v>132</v>
      </c>
      <c r="I40" s="92" t="s">
        <v>132</v>
      </c>
      <c r="J40" s="92" t="s">
        <v>165</v>
      </c>
      <c r="K40" s="94">
        <f>L40</f>
        <v>100000</v>
      </c>
      <c r="L40" s="96">
        <v>100000</v>
      </c>
      <c r="M40" s="102"/>
      <c r="N40" s="116" t="s">
        <v>120</v>
      </c>
      <c r="O40" s="71"/>
      <c r="P40" s="71"/>
      <c r="Q40" s="71"/>
      <c r="R40" s="71"/>
      <c r="S40" s="71"/>
    </row>
    <row r="41" spans="1:19" s="72" customFormat="1" ht="52.5" customHeight="1" thickBot="1" x14ac:dyDescent="0.35">
      <c r="A41" s="151"/>
      <c r="B41" s="152" t="s">
        <v>197</v>
      </c>
      <c r="C41" s="136" t="s">
        <v>5</v>
      </c>
      <c r="D41" s="136" t="s">
        <v>100</v>
      </c>
      <c r="E41" s="136" t="s">
        <v>7</v>
      </c>
      <c r="F41" s="136" t="s">
        <v>132</v>
      </c>
      <c r="G41" s="136" t="s">
        <v>132</v>
      </c>
      <c r="H41" s="136" t="s">
        <v>132</v>
      </c>
      <c r="I41" s="136" t="s">
        <v>132</v>
      </c>
      <c r="J41" s="136" t="s">
        <v>165</v>
      </c>
      <c r="K41" s="137">
        <f>L41</f>
        <v>2000000</v>
      </c>
      <c r="L41" s="137">
        <v>2000000</v>
      </c>
      <c r="M41" s="153"/>
      <c r="N41" s="138" t="s">
        <v>120</v>
      </c>
      <c r="O41" s="71"/>
      <c r="P41" s="71"/>
      <c r="Q41" s="71"/>
      <c r="R41" s="71"/>
      <c r="S41" s="71"/>
    </row>
    <row r="42" spans="1:19" s="46" customFormat="1" ht="17.25" customHeight="1" thickBot="1" x14ac:dyDescent="0.35">
      <c r="A42" s="132" t="s">
        <v>121</v>
      </c>
      <c r="B42" s="154"/>
      <c r="C42" s="146"/>
      <c r="D42" s="146"/>
      <c r="E42" s="146"/>
      <c r="F42" s="146"/>
      <c r="G42" s="146"/>
      <c r="H42" s="146"/>
      <c r="I42" s="146"/>
      <c r="J42" s="146"/>
      <c r="K42" s="155"/>
      <c r="L42" s="156"/>
      <c r="M42" s="157"/>
      <c r="N42" s="158"/>
      <c r="O42" s="45"/>
      <c r="P42" s="45"/>
      <c r="Q42" s="45"/>
      <c r="R42" s="45"/>
      <c r="S42" s="45"/>
    </row>
    <row r="43" spans="1:19" s="72" customFormat="1" ht="55.5" customHeight="1" x14ac:dyDescent="0.3">
      <c r="A43" s="139"/>
      <c r="B43" s="127" t="s">
        <v>61</v>
      </c>
      <c r="C43" s="128" t="s">
        <v>94</v>
      </c>
      <c r="D43" s="128" t="s">
        <v>100</v>
      </c>
      <c r="E43" s="128" t="s">
        <v>40</v>
      </c>
      <c r="F43" s="128" t="s">
        <v>132</v>
      </c>
      <c r="G43" s="128" t="s">
        <v>132</v>
      </c>
      <c r="H43" s="128" t="s">
        <v>132</v>
      </c>
      <c r="I43" s="128" t="s">
        <v>132</v>
      </c>
      <c r="J43" s="128" t="s">
        <v>165</v>
      </c>
      <c r="K43" s="129">
        <f>L43</f>
        <v>800000</v>
      </c>
      <c r="L43" s="141">
        <v>800000</v>
      </c>
      <c r="M43" s="142"/>
      <c r="N43" s="143" t="s">
        <v>140</v>
      </c>
      <c r="O43" s="71"/>
      <c r="P43" s="71"/>
      <c r="Q43" s="71"/>
      <c r="R43" s="71"/>
      <c r="S43" s="71"/>
    </row>
    <row r="44" spans="1:19" s="72" customFormat="1" ht="55.5" customHeight="1" x14ac:dyDescent="0.3">
      <c r="A44" s="115"/>
      <c r="B44" s="91" t="s">
        <v>138</v>
      </c>
      <c r="C44" s="92" t="s">
        <v>94</v>
      </c>
      <c r="D44" s="92" t="s">
        <v>100</v>
      </c>
      <c r="E44" s="92" t="s">
        <v>40</v>
      </c>
      <c r="F44" s="92" t="s">
        <v>132</v>
      </c>
      <c r="G44" s="92" t="s">
        <v>132</v>
      </c>
      <c r="H44" s="92" t="s">
        <v>132</v>
      </c>
      <c r="I44" s="92" t="s">
        <v>132</v>
      </c>
      <c r="J44" s="92" t="s">
        <v>165</v>
      </c>
      <c r="K44" s="94">
        <f>L44</f>
        <v>500000</v>
      </c>
      <c r="L44" s="96">
        <v>500000</v>
      </c>
      <c r="M44" s="97"/>
      <c r="N44" s="116" t="s">
        <v>139</v>
      </c>
      <c r="O44" s="71"/>
      <c r="P44" s="71"/>
      <c r="Q44" s="71"/>
      <c r="R44" s="71"/>
      <c r="S44" s="71"/>
    </row>
    <row r="45" spans="1:19" s="72" customFormat="1" ht="55.5" customHeight="1" x14ac:dyDescent="0.3">
      <c r="A45" s="115"/>
      <c r="B45" s="91" t="s">
        <v>141</v>
      </c>
      <c r="C45" s="92" t="s">
        <v>94</v>
      </c>
      <c r="D45" s="92" t="s">
        <v>100</v>
      </c>
      <c r="E45" s="92" t="s">
        <v>40</v>
      </c>
      <c r="F45" s="92" t="s">
        <v>132</v>
      </c>
      <c r="G45" s="92" t="s">
        <v>132</v>
      </c>
      <c r="H45" s="92" t="s">
        <v>132</v>
      </c>
      <c r="I45" s="92" t="s">
        <v>132</v>
      </c>
      <c r="J45" s="92" t="s">
        <v>165</v>
      </c>
      <c r="K45" s="94">
        <f>L45</f>
        <v>500000</v>
      </c>
      <c r="L45" s="96">
        <v>500000</v>
      </c>
      <c r="M45" s="97"/>
      <c r="N45" s="116" t="s">
        <v>140</v>
      </c>
      <c r="O45" s="71"/>
      <c r="P45" s="71"/>
      <c r="Q45" s="71"/>
      <c r="R45" s="71"/>
      <c r="S45" s="71"/>
    </row>
    <row r="46" spans="1:19" s="72" customFormat="1" ht="55.5" customHeight="1" x14ac:dyDescent="0.3">
      <c r="A46" s="115"/>
      <c r="B46" s="91" t="s">
        <v>198</v>
      </c>
      <c r="C46" s="92" t="s">
        <v>94</v>
      </c>
      <c r="D46" s="92" t="s">
        <v>100</v>
      </c>
      <c r="E46" s="92" t="s">
        <v>40</v>
      </c>
      <c r="F46" s="92" t="s">
        <v>132</v>
      </c>
      <c r="G46" s="92" t="s">
        <v>132</v>
      </c>
      <c r="H46" s="92" t="s">
        <v>132</v>
      </c>
      <c r="I46" s="92" t="s">
        <v>132</v>
      </c>
      <c r="J46" s="92" t="s">
        <v>165</v>
      </c>
      <c r="K46" s="94">
        <f>L46</f>
        <v>1500000</v>
      </c>
      <c r="L46" s="96">
        <v>1500000</v>
      </c>
      <c r="M46" s="97"/>
      <c r="N46" s="116" t="s">
        <v>199</v>
      </c>
      <c r="O46" s="71"/>
      <c r="P46" s="71"/>
      <c r="Q46" s="71"/>
      <c r="R46" s="71"/>
      <c r="S46" s="71"/>
    </row>
    <row r="47" spans="1:19" s="46" customFormat="1" ht="17.25" customHeight="1" x14ac:dyDescent="0.3">
      <c r="A47" s="245" t="s">
        <v>122</v>
      </c>
      <c r="B47" s="246"/>
      <c r="C47" s="247"/>
      <c r="D47" s="247"/>
      <c r="E47" s="248"/>
      <c r="F47" s="269"/>
      <c r="G47" s="269"/>
      <c r="H47" s="269"/>
      <c r="I47" s="269"/>
      <c r="J47" s="247"/>
      <c r="K47" s="249"/>
      <c r="L47" s="249"/>
      <c r="M47" s="250"/>
      <c r="N47" s="251"/>
    </row>
    <row r="48" spans="1:19" s="72" customFormat="1" ht="49.2" customHeight="1" x14ac:dyDescent="0.3">
      <c r="A48" s="139"/>
      <c r="B48" s="127" t="s">
        <v>155</v>
      </c>
      <c r="C48" s="128" t="s">
        <v>94</v>
      </c>
      <c r="D48" s="128" t="s">
        <v>100</v>
      </c>
      <c r="E48" s="128" t="s">
        <v>40</v>
      </c>
      <c r="F48" s="128" t="s">
        <v>132</v>
      </c>
      <c r="G48" s="128" t="s">
        <v>132</v>
      </c>
      <c r="H48" s="128" t="s">
        <v>132</v>
      </c>
      <c r="I48" s="128" t="s">
        <v>132</v>
      </c>
      <c r="J48" s="128" t="s">
        <v>165</v>
      </c>
      <c r="K48" s="129">
        <f t="shared" ref="K48" si="3">L48</f>
        <v>4000000</v>
      </c>
      <c r="L48" s="141">
        <v>4000000</v>
      </c>
      <c r="M48" s="142"/>
      <c r="N48" s="143" t="s">
        <v>123</v>
      </c>
      <c r="O48" s="71"/>
      <c r="P48" s="71"/>
      <c r="Q48" s="71"/>
      <c r="R48" s="71"/>
      <c r="S48" s="71"/>
    </row>
    <row r="49" spans="1:19" s="72" customFormat="1" ht="49.2" customHeight="1" x14ac:dyDescent="0.3">
      <c r="A49" s="139"/>
      <c r="B49" s="127" t="s">
        <v>202</v>
      </c>
      <c r="C49" s="128" t="s">
        <v>94</v>
      </c>
      <c r="D49" s="128" t="s">
        <v>100</v>
      </c>
      <c r="E49" s="128" t="s">
        <v>40</v>
      </c>
      <c r="F49" s="128" t="s">
        <v>132</v>
      </c>
      <c r="G49" s="128" t="s">
        <v>132</v>
      </c>
      <c r="H49" s="128" t="s">
        <v>132</v>
      </c>
      <c r="I49" s="128" t="s">
        <v>132</v>
      </c>
      <c r="J49" s="128" t="s">
        <v>165</v>
      </c>
      <c r="K49" s="129">
        <f t="shared" ref="K49:K52" si="4">L49</f>
        <v>4000000</v>
      </c>
      <c r="L49" s="141">
        <v>4000000</v>
      </c>
      <c r="M49" s="142"/>
      <c r="N49" s="143" t="s">
        <v>203</v>
      </c>
      <c r="O49" s="71"/>
      <c r="P49" s="71"/>
      <c r="Q49" s="71"/>
      <c r="R49" s="71"/>
      <c r="S49" s="71"/>
    </row>
    <row r="50" spans="1:19" s="72" customFormat="1" ht="40.799999999999997" customHeight="1" x14ac:dyDescent="0.3">
      <c r="A50" s="115"/>
      <c r="B50" s="91" t="s">
        <v>130</v>
      </c>
      <c r="C50" s="92" t="s">
        <v>5</v>
      </c>
      <c r="D50" s="92" t="s">
        <v>100</v>
      </c>
      <c r="E50" s="92" t="s">
        <v>6</v>
      </c>
      <c r="F50" s="92" t="s">
        <v>132</v>
      </c>
      <c r="G50" s="92" t="s">
        <v>132</v>
      </c>
      <c r="H50" s="92" t="s">
        <v>132</v>
      </c>
      <c r="I50" s="92" t="s">
        <v>132</v>
      </c>
      <c r="J50" s="92" t="s">
        <v>165</v>
      </c>
      <c r="K50" s="94">
        <f t="shared" si="4"/>
        <v>14000000</v>
      </c>
      <c r="L50" s="96">
        <v>14000000</v>
      </c>
      <c r="M50" s="97"/>
      <c r="N50" s="116" t="s">
        <v>131</v>
      </c>
      <c r="O50" s="71"/>
      <c r="P50" s="71"/>
      <c r="Q50" s="71"/>
      <c r="R50" s="71"/>
      <c r="S50" s="71"/>
    </row>
    <row r="51" spans="1:19" s="83" customFormat="1" ht="41.25" customHeight="1" x14ac:dyDescent="0.3">
      <c r="A51" s="119"/>
      <c r="B51" s="91" t="s">
        <v>156</v>
      </c>
      <c r="C51" s="92" t="s">
        <v>94</v>
      </c>
      <c r="D51" s="103" t="s">
        <v>100</v>
      </c>
      <c r="E51" s="92" t="s">
        <v>6</v>
      </c>
      <c r="F51" s="92" t="s">
        <v>132</v>
      </c>
      <c r="G51" s="92" t="s">
        <v>132</v>
      </c>
      <c r="H51" s="92" t="s">
        <v>132</v>
      </c>
      <c r="I51" s="92" t="s">
        <v>132</v>
      </c>
      <c r="J51" s="92" t="s">
        <v>165</v>
      </c>
      <c r="K51" s="104">
        <f t="shared" si="4"/>
        <v>4500000</v>
      </c>
      <c r="L51" s="96">
        <v>4500000</v>
      </c>
      <c r="M51" s="105"/>
      <c r="N51" s="116" t="s">
        <v>152</v>
      </c>
    </row>
    <row r="52" spans="1:19" s="83" customFormat="1" ht="41.25" customHeight="1" x14ac:dyDescent="0.3">
      <c r="A52" s="119"/>
      <c r="B52" s="91" t="s">
        <v>153</v>
      </c>
      <c r="C52" s="92" t="s">
        <v>94</v>
      </c>
      <c r="D52" s="103" t="s">
        <v>100</v>
      </c>
      <c r="E52" s="92" t="s">
        <v>6</v>
      </c>
      <c r="F52" s="92" t="s">
        <v>132</v>
      </c>
      <c r="G52" s="92" t="s">
        <v>132</v>
      </c>
      <c r="H52" s="92" t="s">
        <v>132</v>
      </c>
      <c r="I52" s="92" t="s">
        <v>132</v>
      </c>
      <c r="J52" s="92" t="s">
        <v>165</v>
      </c>
      <c r="K52" s="104">
        <f t="shared" si="4"/>
        <v>3800000</v>
      </c>
      <c r="L52" s="96">
        <v>3800000</v>
      </c>
      <c r="M52" s="105"/>
      <c r="N52" s="116" t="s">
        <v>154</v>
      </c>
    </row>
    <row r="53" spans="1:19" s="83" customFormat="1" ht="41.25" customHeight="1" x14ac:dyDescent="0.3">
      <c r="A53" s="119"/>
      <c r="B53" s="91" t="s">
        <v>171</v>
      </c>
      <c r="C53" s="92" t="s">
        <v>94</v>
      </c>
      <c r="D53" s="103" t="s">
        <v>100</v>
      </c>
      <c r="E53" s="92" t="s">
        <v>6</v>
      </c>
      <c r="F53" s="92" t="s">
        <v>132</v>
      </c>
      <c r="G53" s="92" t="s">
        <v>132</v>
      </c>
      <c r="H53" s="92" t="s">
        <v>132</v>
      </c>
      <c r="I53" s="92" t="s">
        <v>132</v>
      </c>
      <c r="J53" s="92" t="s">
        <v>165</v>
      </c>
      <c r="K53" s="104">
        <f t="shared" ref="K53:K59" si="5">L53</f>
        <v>1500000</v>
      </c>
      <c r="L53" s="96">
        <v>1500000</v>
      </c>
      <c r="M53" s="105"/>
      <c r="N53" s="116" t="s">
        <v>172</v>
      </c>
    </row>
    <row r="54" spans="1:19" s="83" customFormat="1" ht="41.25" customHeight="1" x14ac:dyDescent="0.3">
      <c r="A54" s="119"/>
      <c r="B54" s="91" t="s">
        <v>173</v>
      </c>
      <c r="C54" s="92" t="s">
        <v>94</v>
      </c>
      <c r="D54" s="103" t="s">
        <v>100</v>
      </c>
      <c r="E54" s="92" t="s">
        <v>6</v>
      </c>
      <c r="F54" s="92" t="s">
        <v>132</v>
      </c>
      <c r="G54" s="92" t="s">
        <v>132</v>
      </c>
      <c r="H54" s="92" t="s">
        <v>132</v>
      </c>
      <c r="I54" s="92" t="s">
        <v>132</v>
      </c>
      <c r="J54" s="92" t="s">
        <v>165</v>
      </c>
      <c r="K54" s="104">
        <f t="shared" si="5"/>
        <v>1500000</v>
      </c>
      <c r="L54" s="96">
        <v>1500000</v>
      </c>
      <c r="M54" s="105"/>
      <c r="N54" s="116" t="s">
        <v>174</v>
      </c>
    </row>
    <row r="55" spans="1:19" s="72" customFormat="1" ht="41.25" customHeight="1" x14ac:dyDescent="0.3">
      <c r="A55" s="115"/>
      <c r="B55" s="91" t="s">
        <v>157</v>
      </c>
      <c r="C55" s="92" t="s">
        <v>94</v>
      </c>
      <c r="D55" s="92" t="s">
        <v>100</v>
      </c>
      <c r="E55" s="92" t="s">
        <v>6</v>
      </c>
      <c r="F55" s="92" t="s">
        <v>132</v>
      </c>
      <c r="G55" s="92" t="s">
        <v>132</v>
      </c>
      <c r="H55" s="92" t="s">
        <v>132</v>
      </c>
      <c r="I55" s="92" t="s">
        <v>132</v>
      </c>
      <c r="J55" s="92" t="s">
        <v>165</v>
      </c>
      <c r="K55" s="94">
        <f t="shared" si="5"/>
        <v>3400000</v>
      </c>
      <c r="L55" s="94">
        <v>3400000</v>
      </c>
      <c r="M55" s="97"/>
      <c r="N55" s="116" t="s">
        <v>158</v>
      </c>
      <c r="O55" s="71"/>
      <c r="P55" s="71"/>
      <c r="Q55" s="71"/>
      <c r="R55" s="71"/>
      <c r="S55" s="71"/>
    </row>
    <row r="56" spans="1:19" s="83" customFormat="1" ht="41.25" customHeight="1" x14ac:dyDescent="0.3">
      <c r="A56" s="119"/>
      <c r="B56" s="91" t="s">
        <v>177</v>
      </c>
      <c r="C56" s="92" t="s">
        <v>94</v>
      </c>
      <c r="D56" s="103" t="s">
        <v>100</v>
      </c>
      <c r="E56" s="92" t="s">
        <v>6</v>
      </c>
      <c r="F56" s="92" t="s">
        <v>132</v>
      </c>
      <c r="G56" s="92" t="s">
        <v>132</v>
      </c>
      <c r="H56" s="92" t="s">
        <v>132</v>
      </c>
      <c r="I56" s="92" t="s">
        <v>132</v>
      </c>
      <c r="J56" s="92" t="s">
        <v>165</v>
      </c>
      <c r="K56" s="104">
        <f t="shared" si="5"/>
        <v>4000000</v>
      </c>
      <c r="L56" s="96">
        <v>4000000</v>
      </c>
      <c r="M56" s="105"/>
      <c r="N56" s="116" t="s">
        <v>178</v>
      </c>
    </row>
    <row r="57" spans="1:19" s="83" customFormat="1" ht="41.25" customHeight="1" x14ac:dyDescent="0.3">
      <c r="A57" s="119"/>
      <c r="B57" s="91" t="s">
        <v>179</v>
      </c>
      <c r="C57" s="92" t="s">
        <v>94</v>
      </c>
      <c r="D57" s="103" t="s">
        <v>100</v>
      </c>
      <c r="E57" s="92" t="s">
        <v>6</v>
      </c>
      <c r="F57" s="92" t="s">
        <v>132</v>
      </c>
      <c r="G57" s="92" t="s">
        <v>132</v>
      </c>
      <c r="H57" s="92" t="s">
        <v>132</v>
      </c>
      <c r="I57" s="92" t="s">
        <v>132</v>
      </c>
      <c r="J57" s="92" t="s">
        <v>165</v>
      </c>
      <c r="K57" s="104">
        <f t="shared" si="5"/>
        <v>3500000</v>
      </c>
      <c r="L57" s="96">
        <v>3500000</v>
      </c>
      <c r="M57" s="105"/>
      <c r="N57" s="116" t="s">
        <v>180</v>
      </c>
    </row>
    <row r="58" spans="1:19" s="83" customFormat="1" ht="41.25" customHeight="1" x14ac:dyDescent="0.3">
      <c r="A58" s="119"/>
      <c r="B58" s="91" t="s">
        <v>184</v>
      </c>
      <c r="C58" s="92" t="s">
        <v>94</v>
      </c>
      <c r="D58" s="103" t="s">
        <v>100</v>
      </c>
      <c r="E58" s="92" t="s">
        <v>6</v>
      </c>
      <c r="F58" s="92" t="s">
        <v>132</v>
      </c>
      <c r="G58" s="92" t="s">
        <v>132</v>
      </c>
      <c r="H58" s="92" t="s">
        <v>132</v>
      </c>
      <c r="I58" s="92" t="s">
        <v>132</v>
      </c>
      <c r="J58" s="92" t="s">
        <v>165</v>
      </c>
      <c r="K58" s="104">
        <f t="shared" si="5"/>
        <v>2000000</v>
      </c>
      <c r="L58" s="96">
        <v>2000000</v>
      </c>
      <c r="M58" s="105"/>
      <c r="N58" s="116" t="s">
        <v>185</v>
      </c>
    </row>
    <row r="59" spans="1:19" s="83" customFormat="1" ht="41.25" customHeight="1" x14ac:dyDescent="0.3">
      <c r="A59" s="119"/>
      <c r="B59" s="91" t="s">
        <v>181</v>
      </c>
      <c r="C59" s="92" t="s">
        <v>94</v>
      </c>
      <c r="D59" s="103" t="s">
        <v>100</v>
      </c>
      <c r="E59" s="92" t="s">
        <v>6</v>
      </c>
      <c r="F59" s="92" t="s">
        <v>132</v>
      </c>
      <c r="G59" s="92" t="s">
        <v>132</v>
      </c>
      <c r="H59" s="92" t="s">
        <v>132</v>
      </c>
      <c r="I59" s="92" t="s">
        <v>132</v>
      </c>
      <c r="J59" s="92" t="s">
        <v>165</v>
      </c>
      <c r="K59" s="104">
        <f t="shared" si="5"/>
        <v>1500000</v>
      </c>
      <c r="L59" s="96">
        <v>1500000</v>
      </c>
      <c r="M59" s="105"/>
      <c r="N59" s="116" t="s">
        <v>181</v>
      </c>
    </row>
    <row r="60" spans="1:19" s="83" customFormat="1" ht="41.25" customHeight="1" x14ac:dyDescent="0.3">
      <c r="A60" s="119"/>
      <c r="B60" s="91" t="s">
        <v>194</v>
      </c>
      <c r="C60" s="92" t="s">
        <v>94</v>
      </c>
      <c r="D60" s="103" t="s">
        <v>100</v>
      </c>
      <c r="E60" s="92" t="s">
        <v>6</v>
      </c>
      <c r="F60" s="92" t="s">
        <v>132</v>
      </c>
      <c r="G60" s="92" t="s">
        <v>132</v>
      </c>
      <c r="H60" s="92" t="s">
        <v>132</v>
      </c>
      <c r="I60" s="92" t="s">
        <v>132</v>
      </c>
      <c r="J60" s="92" t="s">
        <v>165</v>
      </c>
      <c r="K60" s="104">
        <f t="shared" ref="K60" si="6">L60</f>
        <v>1000000</v>
      </c>
      <c r="L60" s="96">
        <v>1000000</v>
      </c>
      <c r="M60" s="105"/>
      <c r="N60" s="116" t="s">
        <v>195</v>
      </c>
    </row>
    <row r="61" spans="1:19" s="83" customFormat="1" ht="41.25" customHeight="1" thickBot="1" x14ac:dyDescent="0.35">
      <c r="A61" s="222"/>
      <c r="B61" s="152" t="s">
        <v>182</v>
      </c>
      <c r="C61" s="136" t="s">
        <v>94</v>
      </c>
      <c r="D61" s="223" t="s">
        <v>100</v>
      </c>
      <c r="E61" s="136" t="s">
        <v>40</v>
      </c>
      <c r="F61" s="136" t="s">
        <v>132</v>
      </c>
      <c r="G61" s="136" t="s">
        <v>132</v>
      </c>
      <c r="H61" s="136" t="s">
        <v>132</v>
      </c>
      <c r="I61" s="136" t="s">
        <v>132</v>
      </c>
      <c r="J61" s="136" t="s">
        <v>165</v>
      </c>
      <c r="K61" s="224">
        <f t="shared" ref="K61" si="7">L61</f>
        <v>300000</v>
      </c>
      <c r="L61" s="159">
        <v>300000</v>
      </c>
      <c r="M61" s="225"/>
      <c r="N61" s="138" t="s">
        <v>182</v>
      </c>
    </row>
    <row r="62" spans="1:19" s="46" customFormat="1" ht="16.5" customHeight="1" thickBot="1" x14ac:dyDescent="0.35">
      <c r="A62" s="262" t="s">
        <v>175</v>
      </c>
      <c r="B62" s="263"/>
      <c r="C62" s="146"/>
      <c r="D62" s="146"/>
      <c r="E62" s="147"/>
      <c r="F62" s="147"/>
      <c r="G62" s="147"/>
      <c r="H62" s="147"/>
      <c r="I62" s="147"/>
      <c r="J62" s="146"/>
      <c r="K62" s="148"/>
      <c r="L62" s="148"/>
      <c r="M62" s="149"/>
      <c r="N62" s="150"/>
    </row>
    <row r="63" spans="1:19" s="72" customFormat="1" ht="41.25" customHeight="1" thickBot="1" x14ac:dyDescent="0.35">
      <c r="A63" s="139"/>
      <c r="B63" s="127" t="s">
        <v>183</v>
      </c>
      <c r="C63" s="128" t="s">
        <v>176</v>
      </c>
      <c r="D63" s="128" t="s">
        <v>100</v>
      </c>
      <c r="E63" s="128" t="s">
        <v>6</v>
      </c>
      <c r="F63" s="128" t="s">
        <v>132</v>
      </c>
      <c r="G63" s="128" t="s">
        <v>132</v>
      </c>
      <c r="H63" s="128" t="s">
        <v>132</v>
      </c>
      <c r="I63" s="128" t="s">
        <v>132</v>
      </c>
      <c r="J63" s="136" t="s">
        <v>165</v>
      </c>
      <c r="K63" s="129">
        <f>L63</f>
        <v>2000000</v>
      </c>
      <c r="L63" s="129">
        <v>2000000</v>
      </c>
      <c r="M63" s="142"/>
      <c r="N63" s="143" t="s">
        <v>183</v>
      </c>
      <c r="O63" s="71"/>
      <c r="P63" s="71"/>
      <c r="Q63" s="71"/>
      <c r="R63" s="71"/>
      <c r="S63" s="71"/>
    </row>
    <row r="64" spans="1:19" s="46" customFormat="1" ht="18" customHeight="1" thickBot="1" x14ac:dyDescent="0.35">
      <c r="A64" s="161" t="s">
        <v>189</v>
      </c>
      <c r="B64" s="162"/>
      <c r="C64" s="146"/>
      <c r="D64" s="146"/>
      <c r="E64" s="147"/>
      <c r="F64" s="147"/>
      <c r="G64" s="147"/>
      <c r="H64" s="147"/>
      <c r="I64" s="147"/>
      <c r="J64" s="146"/>
      <c r="K64" s="148"/>
      <c r="L64" s="148"/>
      <c r="M64" s="149"/>
      <c r="N64" s="150"/>
    </row>
    <row r="65" spans="1:19" s="72" customFormat="1" ht="40.799999999999997" customHeight="1" thickBot="1" x14ac:dyDescent="0.35">
      <c r="A65" s="163"/>
      <c r="B65" s="164" t="s">
        <v>65</v>
      </c>
      <c r="C65" s="165" t="s">
        <v>124</v>
      </c>
      <c r="D65" s="165" t="s">
        <v>100</v>
      </c>
      <c r="E65" s="165" t="s">
        <v>40</v>
      </c>
      <c r="F65" s="165" t="s">
        <v>132</v>
      </c>
      <c r="G65" s="165" t="s">
        <v>132</v>
      </c>
      <c r="H65" s="165" t="s">
        <v>132</v>
      </c>
      <c r="I65" s="165" t="s">
        <v>132</v>
      </c>
      <c r="J65" s="165" t="s">
        <v>165</v>
      </c>
      <c r="K65" s="166">
        <f>L65</f>
        <v>500000</v>
      </c>
      <c r="L65" s="167">
        <v>500000</v>
      </c>
      <c r="M65" s="168"/>
      <c r="N65" s="169" t="s">
        <v>125</v>
      </c>
      <c r="O65" s="71"/>
      <c r="P65" s="71"/>
      <c r="Q65" s="71"/>
      <c r="R65" s="71"/>
      <c r="S65" s="71"/>
    </row>
    <row r="66" spans="1:19" s="65" customFormat="1" ht="18" customHeight="1" thickBot="1" x14ac:dyDescent="0.3">
      <c r="A66" s="170" t="s">
        <v>190</v>
      </c>
      <c r="B66" s="171"/>
      <c r="C66" s="172"/>
      <c r="D66" s="172"/>
      <c r="E66" s="173"/>
      <c r="F66" s="270"/>
      <c r="G66" s="270"/>
      <c r="H66" s="270"/>
      <c r="I66" s="270"/>
      <c r="J66" s="172"/>
      <c r="K66" s="174"/>
      <c r="L66" s="174"/>
      <c r="M66" s="175"/>
      <c r="N66" s="176"/>
    </row>
    <row r="67" spans="1:19" s="76" customFormat="1" ht="44.4" customHeight="1" thickBot="1" x14ac:dyDescent="0.3">
      <c r="A67" s="177"/>
      <c r="B67" s="178" t="s">
        <v>126</v>
      </c>
      <c r="C67" s="165" t="s">
        <v>66</v>
      </c>
      <c r="D67" s="165" t="s">
        <v>100</v>
      </c>
      <c r="E67" s="165" t="s">
        <v>40</v>
      </c>
      <c r="F67" s="165" t="s">
        <v>132</v>
      </c>
      <c r="G67" s="165" t="s">
        <v>132</v>
      </c>
      <c r="H67" s="165" t="s">
        <v>132</v>
      </c>
      <c r="I67" s="165" t="s">
        <v>132</v>
      </c>
      <c r="J67" s="165" t="s">
        <v>165</v>
      </c>
      <c r="K67" s="179">
        <f>L67</f>
        <v>400000</v>
      </c>
      <c r="L67" s="179">
        <v>400000</v>
      </c>
      <c r="M67" s="180"/>
      <c r="N67" s="181" t="s">
        <v>127</v>
      </c>
      <c r="O67" s="76" t="s">
        <v>85</v>
      </c>
    </row>
    <row r="68" spans="1:19" s="46" customFormat="1" ht="18" customHeight="1" thickBot="1" x14ac:dyDescent="0.35">
      <c r="A68" s="144" t="s">
        <v>191</v>
      </c>
      <c r="B68" s="145"/>
      <c r="C68" s="146"/>
      <c r="D68" s="146"/>
      <c r="E68" s="147"/>
      <c r="F68" s="147"/>
      <c r="G68" s="147"/>
      <c r="H68" s="147"/>
      <c r="I68" s="147"/>
      <c r="J68" s="146"/>
      <c r="K68" s="148"/>
      <c r="L68" s="148"/>
      <c r="M68" s="149"/>
      <c r="N68" s="158"/>
    </row>
    <row r="69" spans="1:19" s="72" customFormat="1" ht="44.4" customHeight="1" x14ac:dyDescent="0.3">
      <c r="A69" s="210"/>
      <c r="B69" s="211" t="s">
        <v>67</v>
      </c>
      <c r="C69" s="212" t="s">
        <v>5</v>
      </c>
      <c r="D69" s="212" t="s">
        <v>100</v>
      </c>
      <c r="E69" s="212" t="s">
        <v>40</v>
      </c>
      <c r="F69" s="212" t="s">
        <v>132</v>
      </c>
      <c r="G69" s="212" t="s">
        <v>132</v>
      </c>
      <c r="H69" s="212" t="s">
        <v>132</v>
      </c>
      <c r="I69" s="212" t="s">
        <v>132</v>
      </c>
      <c r="J69" s="212" t="s">
        <v>165</v>
      </c>
      <c r="K69" s="213">
        <f>L69</f>
        <v>400000</v>
      </c>
      <c r="L69" s="213">
        <v>400000</v>
      </c>
      <c r="M69" s="214"/>
      <c r="N69" s="215" t="s">
        <v>68</v>
      </c>
    </row>
    <row r="70" spans="1:19" s="72" customFormat="1" ht="44.4" customHeight="1" x14ac:dyDescent="0.3">
      <c r="A70" s="118"/>
      <c r="B70" s="101" t="s">
        <v>69</v>
      </c>
      <c r="C70" s="92" t="s">
        <v>5</v>
      </c>
      <c r="D70" s="92" t="s">
        <v>100</v>
      </c>
      <c r="E70" s="92" t="s">
        <v>40</v>
      </c>
      <c r="F70" s="92" t="s">
        <v>132</v>
      </c>
      <c r="G70" s="92" t="s">
        <v>132</v>
      </c>
      <c r="H70" s="92" t="s">
        <v>132</v>
      </c>
      <c r="I70" s="92" t="s">
        <v>132</v>
      </c>
      <c r="J70" s="92" t="s">
        <v>165</v>
      </c>
      <c r="K70" s="75">
        <f>L70</f>
        <v>200000</v>
      </c>
      <c r="L70" s="75">
        <v>200000</v>
      </c>
      <c r="M70" s="99"/>
      <c r="N70" s="116" t="s">
        <v>162</v>
      </c>
    </row>
    <row r="71" spans="1:19" s="72" customFormat="1" ht="44.4" customHeight="1" x14ac:dyDescent="0.3">
      <c r="A71" s="118"/>
      <c r="B71" s="101" t="s">
        <v>70</v>
      </c>
      <c r="C71" s="92" t="s">
        <v>5</v>
      </c>
      <c r="D71" s="92" t="s">
        <v>100</v>
      </c>
      <c r="E71" s="92" t="s">
        <v>40</v>
      </c>
      <c r="F71" s="92" t="s">
        <v>132</v>
      </c>
      <c r="G71" s="92" t="s">
        <v>132</v>
      </c>
      <c r="H71" s="92" t="s">
        <v>132</v>
      </c>
      <c r="I71" s="92" t="s">
        <v>132</v>
      </c>
      <c r="J71" s="92" t="s">
        <v>165</v>
      </c>
      <c r="K71" s="75">
        <f>L71</f>
        <v>300000</v>
      </c>
      <c r="L71" s="75">
        <v>300000</v>
      </c>
      <c r="M71" s="99"/>
      <c r="N71" s="116" t="s">
        <v>71</v>
      </c>
    </row>
    <row r="72" spans="1:19" s="84" customFormat="1" ht="43.8" customHeight="1" thickBot="1" x14ac:dyDescent="0.35">
      <c r="A72" s="216"/>
      <c r="B72" s="217" t="s">
        <v>72</v>
      </c>
      <c r="C72" s="205" t="s">
        <v>5</v>
      </c>
      <c r="D72" s="205" t="s">
        <v>100</v>
      </c>
      <c r="E72" s="205" t="s">
        <v>40</v>
      </c>
      <c r="F72" s="205" t="s">
        <v>132</v>
      </c>
      <c r="G72" s="205" t="s">
        <v>132</v>
      </c>
      <c r="H72" s="205" t="s">
        <v>132</v>
      </c>
      <c r="I72" s="205" t="s">
        <v>132</v>
      </c>
      <c r="J72" s="205" t="s">
        <v>165</v>
      </c>
      <c r="K72" s="207">
        <f>L72</f>
        <v>250000</v>
      </c>
      <c r="L72" s="207">
        <v>250000</v>
      </c>
      <c r="M72" s="208"/>
      <c r="N72" s="209" t="s">
        <v>73</v>
      </c>
    </row>
    <row r="73" spans="1:19" s="64" customFormat="1" ht="18.75" customHeight="1" thickBot="1" x14ac:dyDescent="0.3">
      <c r="A73" s="188" t="s">
        <v>192</v>
      </c>
      <c r="B73" s="189"/>
      <c r="C73" s="190"/>
      <c r="D73" s="190"/>
      <c r="E73" s="191"/>
      <c r="F73" s="271"/>
      <c r="G73" s="271"/>
      <c r="H73" s="271"/>
      <c r="I73" s="271"/>
      <c r="J73" s="192"/>
      <c r="K73" s="193"/>
      <c r="L73" s="193"/>
      <c r="M73" s="194"/>
      <c r="N73" s="195"/>
    </row>
    <row r="74" spans="1:19" s="62" customFormat="1" ht="90.75" hidden="1" customHeight="1" x14ac:dyDescent="0.3">
      <c r="A74" s="182"/>
      <c r="B74" s="183" t="s">
        <v>95</v>
      </c>
      <c r="C74" s="184" t="s">
        <v>24</v>
      </c>
      <c r="D74" s="184" t="s">
        <v>100</v>
      </c>
      <c r="E74" s="184" t="s">
        <v>40</v>
      </c>
      <c r="F74" s="267" t="s">
        <v>22</v>
      </c>
      <c r="G74" s="267"/>
      <c r="H74" s="267"/>
      <c r="I74" s="267"/>
      <c r="J74" s="184" t="s">
        <v>47</v>
      </c>
      <c r="K74" s="185"/>
      <c r="L74" s="185"/>
      <c r="M74" s="186"/>
      <c r="N74" s="187" t="s">
        <v>74</v>
      </c>
      <c r="O74" s="85">
        <f>P74</f>
        <v>7632639</v>
      </c>
      <c r="P74" s="61">
        <v>7632639</v>
      </c>
    </row>
    <row r="75" spans="1:19" s="62" customFormat="1" ht="48.75" hidden="1" customHeight="1" x14ac:dyDescent="0.3">
      <c r="A75" s="120"/>
      <c r="B75" s="106" t="s">
        <v>95</v>
      </c>
      <c r="C75" s="107" t="s">
        <v>24</v>
      </c>
      <c r="D75" s="107" t="s">
        <v>100</v>
      </c>
      <c r="E75" s="107" t="s">
        <v>40</v>
      </c>
      <c r="F75" s="254" t="s">
        <v>22</v>
      </c>
      <c r="G75" s="254"/>
      <c r="H75" s="254"/>
      <c r="I75" s="254"/>
      <c r="J75" s="107" t="s">
        <v>47</v>
      </c>
      <c r="K75" s="61"/>
      <c r="L75" s="61"/>
      <c r="M75" s="109"/>
      <c r="N75" s="121" t="s">
        <v>75</v>
      </c>
      <c r="O75" s="85">
        <f t="shared" ref="O75:O83" si="8">P75</f>
        <v>2026775</v>
      </c>
      <c r="P75" s="61">
        <v>2026775</v>
      </c>
    </row>
    <row r="76" spans="1:19" s="62" customFormat="1" ht="45" hidden="1" customHeight="1" x14ac:dyDescent="0.3">
      <c r="A76" s="120"/>
      <c r="B76" s="106" t="s">
        <v>95</v>
      </c>
      <c r="C76" s="107" t="s">
        <v>24</v>
      </c>
      <c r="D76" s="107" t="s">
        <v>100</v>
      </c>
      <c r="E76" s="107" t="s">
        <v>40</v>
      </c>
      <c r="F76" s="254" t="s">
        <v>22</v>
      </c>
      <c r="G76" s="254"/>
      <c r="H76" s="254"/>
      <c r="I76" s="254"/>
      <c r="J76" s="107" t="s">
        <v>47</v>
      </c>
      <c r="K76" s="61"/>
      <c r="L76" s="61"/>
      <c r="M76" s="109"/>
      <c r="N76" s="121" t="s">
        <v>76</v>
      </c>
      <c r="O76" s="85">
        <f t="shared" si="8"/>
        <v>652500</v>
      </c>
      <c r="P76" s="61">
        <v>652500</v>
      </c>
    </row>
    <row r="77" spans="1:19" s="62" customFormat="1" ht="78" hidden="1" customHeight="1" x14ac:dyDescent="0.3">
      <c r="A77" s="120"/>
      <c r="B77" s="106" t="s">
        <v>95</v>
      </c>
      <c r="C77" s="107" t="s">
        <v>24</v>
      </c>
      <c r="D77" s="107" t="s">
        <v>100</v>
      </c>
      <c r="E77" s="107" t="s">
        <v>40</v>
      </c>
      <c r="F77" s="254" t="s">
        <v>22</v>
      </c>
      <c r="G77" s="254"/>
      <c r="H77" s="254"/>
      <c r="I77" s="254"/>
      <c r="J77" s="107" t="s">
        <v>47</v>
      </c>
      <c r="K77" s="61"/>
      <c r="L77" s="63"/>
      <c r="M77" s="109"/>
      <c r="N77" s="121" t="s">
        <v>77</v>
      </c>
      <c r="O77" s="85">
        <f t="shared" si="8"/>
        <v>928750</v>
      </c>
      <c r="P77" s="63">
        <v>928750</v>
      </c>
    </row>
    <row r="78" spans="1:19" s="62" customFormat="1" ht="52.5" hidden="1" customHeight="1" x14ac:dyDescent="0.3">
      <c r="A78" s="120"/>
      <c r="B78" s="106" t="s">
        <v>95</v>
      </c>
      <c r="C78" s="107" t="s">
        <v>24</v>
      </c>
      <c r="D78" s="107" t="s">
        <v>100</v>
      </c>
      <c r="E78" s="107" t="s">
        <v>6</v>
      </c>
      <c r="F78" s="254" t="s">
        <v>22</v>
      </c>
      <c r="G78" s="254"/>
      <c r="H78" s="254"/>
      <c r="I78" s="254"/>
      <c r="J78" s="107" t="s">
        <v>47</v>
      </c>
      <c r="K78" s="61"/>
      <c r="L78" s="63"/>
      <c r="M78" s="109"/>
      <c r="N78" s="121" t="s">
        <v>78</v>
      </c>
      <c r="O78" s="85">
        <f t="shared" si="8"/>
        <v>11600000</v>
      </c>
      <c r="P78" s="63">
        <v>11600000</v>
      </c>
    </row>
    <row r="79" spans="1:19" s="62" customFormat="1" ht="45" hidden="1" customHeight="1" x14ac:dyDescent="0.3">
      <c r="A79" s="120"/>
      <c r="B79" s="106" t="s">
        <v>95</v>
      </c>
      <c r="C79" s="107" t="s">
        <v>5</v>
      </c>
      <c r="D79" s="107" t="s">
        <v>100</v>
      </c>
      <c r="E79" s="108" t="s">
        <v>7</v>
      </c>
      <c r="F79" s="254" t="s">
        <v>22</v>
      </c>
      <c r="G79" s="254"/>
      <c r="H79" s="254"/>
      <c r="I79" s="254"/>
      <c r="J79" s="107" t="s">
        <v>47</v>
      </c>
      <c r="K79" s="61"/>
      <c r="L79" s="61"/>
      <c r="M79" s="109"/>
      <c r="N79" s="121" t="s">
        <v>79</v>
      </c>
      <c r="O79" s="85">
        <f t="shared" si="8"/>
        <v>2724178</v>
      </c>
      <c r="P79" s="61">
        <v>2724178</v>
      </c>
    </row>
    <row r="80" spans="1:19" s="62" customFormat="1" ht="45" hidden="1" customHeight="1" x14ac:dyDescent="0.3">
      <c r="A80" s="120"/>
      <c r="B80" s="106" t="s">
        <v>95</v>
      </c>
      <c r="C80" s="107" t="s">
        <v>5</v>
      </c>
      <c r="D80" s="107" t="s">
        <v>100</v>
      </c>
      <c r="E80" s="108" t="s">
        <v>7</v>
      </c>
      <c r="F80" s="254" t="s">
        <v>22</v>
      </c>
      <c r="G80" s="254"/>
      <c r="H80" s="254"/>
      <c r="I80" s="254"/>
      <c r="J80" s="107" t="s">
        <v>47</v>
      </c>
      <c r="K80" s="61"/>
      <c r="L80" s="61"/>
      <c r="M80" s="109"/>
      <c r="N80" s="121" t="s">
        <v>80</v>
      </c>
      <c r="O80" s="85">
        <f t="shared" si="8"/>
        <v>4729592</v>
      </c>
      <c r="P80" s="61">
        <v>4729592</v>
      </c>
    </row>
    <row r="81" spans="1:16" s="62" customFormat="1" ht="59.25" hidden="1" customHeight="1" x14ac:dyDescent="0.3">
      <c r="A81" s="120"/>
      <c r="B81" s="106" t="s">
        <v>95</v>
      </c>
      <c r="C81" s="107" t="s">
        <v>24</v>
      </c>
      <c r="D81" s="107" t="s">
        <v>100</v>
      </c>
      <c r="E81" s="107"/>
      <c r="F81" s="254" t="s">
        <v>22</v>
      </c>
      <c r="G81" s="254"/>
      <c r="H81" s="254"/>
      <c r="I81" s="254"/>
      <c r="J81" s="107" t="s">
        <v>47</v>
      </c>
      <c r="K81" s="61"/>
      <c r="L81" s="61"/>
      <c r="M81" s="109"/>
      <c r="N81" s="121" t="s">
        <v>81</v>
      </c>
      <c r="O81" s="85">
        <f t="shared" si="8"/>
        <v>652500</v>
      </c>
      <c r="P81" s="61">
        <v>652500</v>
      </c>
    </row>
    <row r="82" spans="1:16" s="62" customFormat="1" ht="25.5" hidden="1" customHeight="1" x14ac:dyDescent="0.3">
      <c r="A82" s="120"/>
      <c r="B82" s="106" t="s">
        <v>95</v>
      </c>
      <c r="C82" s="107" t="s">
        <v>24</v>
      </c>
      <c r="D82" s="107" t="s">
        <v>100</v>
      </c>
      <c r="E82" s="108"/>
      <c r="F82" s="254" t="s">
        <v>22</v>
      </c>
      <c r="G82" s="254"/>
      <c r="H82" s="254"/>
      <c r="I82" s="254"/>
      <c r="J82" s="107" t="s">
        <v>47</v>
      </c>
      <c r="K82" s="61"/>
      <c r="L82" s="63"/>
      <c r="M82" s="109"/>
      <c r="N82" s="122" t="s">
        <v>82</v>
      </c>
      <c r="O82" s="85">
        <f t="shared" si="8"/>
        <v>7250000</v>
      </c>
      <c r="P82" s="63">
        <v>7250000</v>
      </c>
    </row>
    <row r="83" spans="1:16" s="62" customFormat="1" ht="36.75" hidden="1" customHeight="1" x14ac:dyDescent="0.3">
      <c r="A83" s="120"/>
      <c r="B83" s="106" t="s">
        <v>95</v>
      </c>
      <c r="C83" s="107" t="s">
        <v>24</v>
      </c>
      <c r="D83" s="107" t="s">
        <v>100</v>
      </c>
      <c r="E83" s="108"/>
      <c r="F83" s="254" t="s">
        <v>22</v>
      </c>
      <c r="G83" s="254"/>
      <c r="H83" s="254"/>
      <c r="I83" s="254"/>
      <c r="J83" s="107" t="s">
        <v>47</v>
      </c>
      <c r="K83" s="61"/>
      <c r="L83" s="63"/>
      <c r="M83" s="109"/>
      <c r="N83" s="122" t="s">
        <v>83</v>
      </c>
      <c r="O83" s="85">
        <f t="shared" si="8"/>
        <v>13852000</v>
      </c>
      <c r="P83" s="63">
        <v>13852000</v>
      </c>
    </row>
    <row r="84" spans="1:16" s="77" customFormat="1" ht="64.2" customHeight="1" x14ac:dyDescent="0.3">
      <c r="A84" s="123"/>
      <c r="B84" s="110" t="s">
        <v>201</v>
      </c>
      <c r="C84" s="92" t="s">
        <v>24</v>
      </c>
      <c r="D84" s="92" t="s">
        <v>100</v>
      </c>
      <c r="E84" s="92" t="s">
        <v>40</v>
      </c>
      <c r="F84" s="92" t="s">
        <v>132</v>
      </c>
      <c r="G84" s="92" t="s">
        <v>132</v>
      </c>
      <c r="H84" s="92" t="s">
        <v>132</v>
      </c>
      <c r="I84" s="92" t="s">
        <v>132</v>
      </c>
      <c r="J84" s="92" t="s">
        <v>165</v>
      </c>
      <c r="K84" s="75">
        <f t="shared" ref="K84:K86" si="9">L84</f>
        <v>5000000</v>
      </c>
      <c r="L84" s="75">
        <v>5000000</v>
      </c>
      <c r="M84" s="111"/>
      <c r="N84" s="113" t="s">
        <v>200</v>
      </c>
    </row>
    <row r="85" spans="1:16" s="77" customFormat="1" ht="64.2" customHeight="1" x14ac:dyDescent="0.3">
      <c r="A85" s="123"/>
      <c r="B85" s="110" t="s">
        <v>142</v>
      </c>
      <c r="C85" s="92" t="s">
        <v>24</v>
      </c>
      <c r="D85" s="92" t="s">
        <v>100</v>
      </c>
      <c r="E85" s="92" t="s">
        <v>40</v>
      </c>
      <c r="F85" s="92" t="s">
        <v>132</v>
      </c>
      <c r="G85" s="92" t="s">
        <v>132</v>
      </c>
      <c r="H85" s="92" t="s">
        <v>132</v>
      </c>
      <c r="I85" s="92" t="s">
        <v>132</v>
      </c>
      <c r="J85" s="92" t="s">
        <v>165</v>
      </c>
      <c r="K85" s="75">
        <f t="shared" ref="K85" si="10">L85</f>
        <v>1000000</v>
      </c>
      <c r="L85" s="75">
        <v>1000000</v>
      </c>
      <c r="M85" s="111"/>
      <c r="N85" s="113" t="s">
        <v>143</v>
      </c>
    </row>
    <row r="86" spans="1:16" s="3" customFormat="1" ht="64.8" customHeight="1" thickBot="1" x14ac:dyDescent="0.35">
      <c r="A86" s="234"/>
      <c r="B86" s="235" t="s">
        <v>144</v>
      </c>
      <c r="C86" s="236" t="s">
        <v>24</v>
      </c>
      <c r="D86" s="236" t="s">
        <v>100</v>
      </c>
      <c r="E86" s="205" t="s">
        <v>40</v>
      </c>
      <c r="F86" s="205" t="s">
        <v>132</v>
      </c>
      <c r="G86" s="205" t="s">
        <v>132</v>
      </c>
      <c r="H86" s="205" t="s">
        <v>132</v>
      </c>
      <c r="I86" s="205" t="s">
        <v>132</v>
      </c>
      <c r="J86" s="205" t="s">
        <v>165</v>
      </c>
      <c r="K86" s="237">
        <f>L86</f>
        <v>5000000</v>
      </c>
      <c r="L86" s="238">
        <v>5000000</v>
      </c>
      <c r="M86" s="239"/>
      <c r="N86" s="240" t="s">
        <v>128</v>
      </c>
      <c r="O86" s="51"/>
      <c r="P86" s="52"/>
    </row>
    <row r="87" spans="1:16" s="1" customFormat="1" ht="21.75" customHeight="1" thickBot="1" x14ac:dyDescent="0.3">
      <c r="A87" s="226"/>
      <c r="B87" s="227"/>
      <c r="C87" s="228"/>
      <c r="D87" s="228"/>
      <c r="E87" s="229"/>
      <c r="F87" s="229"/>
      <c r="G87" s="229"/>
      <c r="H87" s="229"/>
      <c r="I87" s="229"/>
      <c r="J87" s="230" t="s">
        <v>23</v>
      </c>
      <c r="K87" s="231">
        <f>SUM(K14:K86)</f>
        <v>85359950</v>
      </c>
      <c r="L87" s="231">
        <f>SUM(L14:L86)</f>
        <v>85359950</v>
      </c>
      <c r="M87" s="232"/>
      <c r="N87" s="233"/>
    </row>
    <row r="88" spans="1:16" s="1" customFormat="1" ht="13.2" x14ac:dyDescent="0.25">
      <c r="A88" s="86"/>
      <c r="B88" s="87"/>
      <c r="C88" s="4"/>
      <c r="D88" s="4"/>
      <c r="E88" s="54"/>
      <c r="F88" s="54"/>
      <c r="G88" s="54"/>
      <c r="H88" s="54"/>
      <c r="I88" s="54"/>
      <c r="J88" s="88"/>
      <c r="K88" s="89"/>
      <c r="L88" s="90"/>
      <c r="N88" s="4"/>
    </row>
    <row r="89" spans="1:16" hidden="1" x14ac:dyDescent="0.25">
      <c r="B89" s="30" t="s">
        <v>25</v>
      </c>
      <c r="C89" s="31">
        <v>1186</v>
      </c>
      <c r="D89" s="31"/>
      <c r="E89" s="32"/>
      <c r="F89" s="33">
        <f t="shared" ref="F89:F104" si="11">C89+E89</f>
        <v>1186</v>
      </c>
      <c r="G89" s="31">
        <v>1186</v>
      </c>
      <c r="H89" s="34"/>
      <c r="I89" s="33">
        <f t="shared" ref="I89:I104" si="12">G89+H89</f>
        <v>1186</v>
      </c>
      <c r="J89" s="35">
        <f t="shared" ref="J89:J98" si="13">C89-G89</f>
        <v>0</v>
      </c>
      <c r="K89" s="5"/>
      <c r="L89" s="1"/>
    </row>
    <row r="90" spans="1:16" hidden="1" x14ac:dyDescent="0.25">
      <c r="B90" s="16" t="s">
        <v>26</v>
      </c>
      <c r="C90" s="17">
        <v>218</v>
      </c>
      <c r="D90" s="17"/>
      <c r="E90" s="18"/>
      <c r="F90" s="19">
        <f t="shared" si="11"/>
        <v>218</v>
      </c>
      <c r="G90" s="17">
        <v>218</v>
      </c>
      <c r="H90" s="20"/>
      <c r="I90" s="19">
        <f t="shared" si="12"/>
        <v>218</v>
      </c>
      <c r="J90" s="21">
        <f t="shared" si="13"/>
        <v>0</v>
      </c>
      <c r="K90" s="5"/>
      <c r="L90" s="1"/>
    </row>
    <row r="91" spans="1:16" ht="26.4" hidden="1" x14ac:dyDescent="0.25">
      <c r="B91" s="16" t="s">
        <v>27</v>
      </c>
      <c r="C91" s="17">
        <v>134</v>
      </c>
      <c r="D91" s="17"/>
      <c r="E91" s="18"/>
      <c r="F91" s="19">
        <f t="shared" si="11"/>
        <v>134</v>
      </c>
      <c r="G91" s="17">
        <v>134</v>
      </c>
      <c r="H91" s="20"/>
      <c r="I91" s="19">
        <f t="shared" si="12"/>
        <v>134</v>
      </c>
      <c r="J91" s="21">
        <f t="shared" si="13"/>
        <v>0</v>
      </c>
      <c r="K91" s="5"/>
      <c r="L91" s="1"/>
    </row>
    <row r="92" spans="1:16" ht="26.4" hidden="1" x14ac:dyDescent="0.25">
      <c r="B92" s="16" t="s">
        <v>28</v>
      </c>
      <c r="C92" s="17">
        <v>68</v>
      </c>
      <c r="D92" s="17"/>
      <c r="E92" s="18"/>
      <c r="F92" s="19">
        <f t="shared" si="11"/>
        <v>68</v>
      </c>
      <c r="G92" s="17">
        <v>68</v>
      </c>
      <c r="H92" s="20"/>
      <c r="I92" s="19">
        <f t="shared" si="12"/>
        <v>68</v>
      </c>
      <c r="J92" s="21">
        <f t="shared" si="13"/>
        <v>0</v>
      </c>
      <c r="K92" s="5"/>
      <c r="L92" s="1"/>
    </row>
    <row r="93" spans="1:16" hidden="1" x14ac:dyDescent="0.25">
      <c r="B93" s="16" t="s">
        <v>29</v>
      </c>
      <c r="C93" s="17">
        <v>102</v>
      </c>
      <c r="D93" s="17"/>
      <c r="E93" s="18"/>
      <c r="F93" s="19">
        <f t="shared" si="11"/>
        <v>102</v>
      </c>
      <c r="G93" s="17">
        <v>102</v>
      </c>
      <c r="H93" s="20"/>
      <c r="I93" s="19">
        <f t="shared" si="12"/>
        <v>102</v>
      </c>
      <c r="J93" s="21">
        <f t="shared" si="13"/>
        <v>0</v>
      </c>
      <c r="K93" s="5"/>
      <c r="L93" s="1"/>
    </row>
    <row r="94" spans="1:16" ht="39.6" hidden="1" x14ac:dyDescent="0.25">
      <c r="B94" s="16" t="s">
        <v>30</v>
      </c>
      <c r="C94" s="17">
        <v>94</v>
      </c>
      <c r="D94" s="17"/>
      <c r="E94" s="18"/>
      <c r="F94" s="19">
        <f t="shared" si="11"/>
        <v>94</v>
      </c>
      <c r="G94" s="17">
        <v>94</v>
      </c>
      <c r="H94" s="20"/>
      <c r="I94" s="19">
        <f t="shared" si="12"/>
        <v>94</v>
      </c>
      <c r="J94" s="21">
        <f t="shared" si="13"/>
        <v>0</v>
      </c>
      <c r="K94" s="5"/>
      <c r="L94" s="1"/>
    </row>
    <row r="95" spans="1:16" ht="26.4" hidden="1" x14ac:dyDescent="0.25">
      <c r="B95" s="16" t="s">
        <v>31</v>
      </c>
      <c r="C95" s="17">
        <v>408</v>
      </c>
      <c r="D95" s="17"/>
      <c r="E95" s="18"/>
      <c r="F95" s="19">
        <f t="shared" si="11"/>
        <v>408</v>
      </c>
      <c r="G95" s="17">
        <v>408</v>
      </c>
      <c r="H95" s="20"/>
      <c r="I95" s="19">
        <f t="shared" si="12"/>
        <v>408</v>
      </c>
      <c r="J95" s="21">
        <f t="shared" si="13"/>
        <v>0</v>
      </c>
      <c r="K95" s="5"/>
      <c r="L95" s="1"/>
    </row>
    <row r="96" spans="1:16" ht="26.4" hidden="1" x14ac:dyDescent="0.25">
      <c r="B96" s="16" t="s">
        <v>32</v>
      </c>
      <c r="C96" s="17">
        <v>411</v>
      </c>
      <c r="D96" s="17"/>
      <c r="E96" s="18"/>
      <c r="F96" s="19">
        <f t="shared" si="11"/>
        <v>411</v>
      </c>
      <c r="G96" s="17">
        <v>411</v>
      </c>
      <c r="H96" s="20"/>
      <c r="I96" s="19">
        <f t="shared" si="12"/>
        <v>411</v>
      </c>
      <c r="J96" s="21">
        <f t="shared" si="13"/>
        <v>0</v>
      </c>
      <c r="K96" s="5"/>
      <c r="L96" s="1"/>
    </row>
    <row r="97" spans="1:14" hidden="1" x14ac:dyDescent="0.25">
      <c r="B97" s="16" t="s">
        <v>33</v>
      </c>
      <c r="C97" s="17">
        <v>54</v>
      </c>
      <c r="D97" s="17"/>
      <c r="E97" s="18"/>
      <c r="F97" s="19">
        <f t="shared" si="11"/>
        <v>54</v>
      </c>
      <c r="G97" s="17">
        <v>54</v>
      </c>
      <c r="H97" s="20"/>
      <c r="I97" s="19">
        <f t="shared" si="12"/>
        <v>54</v>
      </c>
      <c r="J97" s="21">
        <f t="shared" si="13"/>
        <v>0</v>
      </c>
      <c r="K97" s="5"/>
      <c r="L97" s="1"/>
    </row>
    <row r="98" spans="1:14" ht="26.4" hidden="1" x14ac:dyDescent="0.25">
      <c r="B98" s="4" t="s">
        <v>34</v>
      </c>
      <c r="C98" s="17">
        <v>969</v>
      </c>
      <c r="D98" s="17"/>
      <c r="E98" s="18"/>
      <c r="F98" s="19">
        <f t="shared" si="11"/>
        <v>969</v>
      </c>
      <c r="G98" s="17">
        <v>969</v>
      </c>
      <c r="H98" s="20"/>
      <c r="I98" s="19">
        <f t="shared" si="12"/>
        <v>969</v>
      </c>
      <c r="J98" s="21">
        <f t="shared" si="13"/>
        <v>0</v>
      </c>
      <c r="K98" s="5"/>
      <c r="L98" s="1"/>
    </row>
    <row r="99" spans="1:14" hidden="1" x14ac:dyDescent="0.25">
      <c r="B99" s="22" t="s">
        <v>35</v>
      </c>
      <c r="C99" s="23"/>
      <c r="D99" s="23"/>
      <c r="E99" s="24"/>
      <c r="F99" s="19"/>
      <c r="G99" s="18"/>
      <c r="H99" s="20"/>
      <c r="I99" s="19"/>
      <c r="J99" s="21" t="str">
        <f t="shared" ref="J99:J106" si="14">IF(G99-C99=0,"",G99-C99)</f>
        <v/>
      </c>
      <c r="K99" s="5"/>
      <c r="L99" s="1"/>
    </row>
    <row r="100" spans="1:14" ht="39.6" hidden="1" x14ac:dyDescent="0.25">
      <c r="B100" s="16" t="s">
        <v>36</v>
      </c>
      <c r="C100" s="23"/>
      <c r="D100" s="23"/>
      <c r="E100" s="23">
        <v>15000</v>
      </c>
      <c r="F100" s="19">
        <f t="shared" si="11"/>
        <v>15000</v>
      </c>
      <c r="G100" s="18"/>
      <c r="H100" s="25">
        <v>15000</v>
      </c>
      <c r="I100" s="19">
        <f t="shared" si="12"/>
        <v>15000</v>
      </c>
      <c r="J100" s="21"/>
      <c r="K100" s="5"/>
      <c r="L100" s="1"/>
    </row>
    <row r="101" spans="1:14" ht="52.8" hidden="1" x14ac:dyDescent="0.25">
      <c r="B101" s="16" t="s">
        <v>37</v>
      </c>
      <c r="C101" s="23"/>
      <c r="D101" s="23"/>
      <c r="E101" s="23">
        <v>26000</v>
      </c>
      <c r="F101" s="19">
        <f t="shared" si="11"/>
        <v>26000</v>
      </c>
      <c r="G101" s="18"/>
      <c r="H101" s="25">
        <v>26000</v>
      </c>
      <c r="I101" s="19">
        <f t="shared" si="12"/>
        <v>26000</v>
      </c>
      <c r="J101" s="21"/>
      <c r="K101" s="5"/>
      <c r="L101" s="1"/>
    </row>
    <row r="102" spans="1:14" ht="39.6" hidden="1" x14ac:dyDescent="0.25">
      <c r="B102" s="26" t="s">
        <v>38</v>
      </c>
      <c r="C102" s="17"/>
      <c r="D102" s="17"/>
      <c r="E102" s="17">
        <v>1500</v>
      </c>
      <c r="F102" s="19">
        <f t="shared" si="11"/>
        <v>1500</v>
      </c>
      <c r="G102" s="18"/>
      <c r="H102" s="21">
        <v>1500</v>
      </c>
      <c r="I102" s="19">
        <f t="shared" si="12"/>
        <v>1500</v>
      </c>
      <c r="J102" s="21" t="str">
        <f t="shared" ref="J102:J103" si="15">IF(G102-C102=0,"",G102-C102)</f>
        <v/>
      </c>
      <c r="K102" s="5"/>
      <c r="L102" s="1"/>
    </row>
    <row r="103" spans="1:14" ht="26.4" hidden="1" x14ac:dyDescent="0.25">
      <c r="B103" s="27" t="s">
        <v>39</v>
      </c>
      <c r="C103" s="17"/>
      <c r="D103" s="17"/>
      <c r="E103" s="17">
        <v>3000</v>
      </c>
      <c r="F103" s="19">
        <f t="shared" si="11"/>
        <v>3000</v>
      </c>
      <c r="G103" s="18"/>
      <c r="H103" s="21">
        <v>3000</v>
      </c>
      <c r="I103" s="19">
        <f t="shared" si="12"/>
        <v>3000</v>
      </c>
      <c r="J103" s="21" t="str">
        <f t="shared" si="15"/>
        <v/>
      </c>
      <c r="K103" s="5"/>
      <c r="L103" s="1"/>
    </row>
    <row r="104" spans="1:14" hidden="1" x14ac:dyDescent="0.25">
      <c r="C104" s="23"/>
      <c r="D104" s="23"/>
      <c r="E104" s="23">
        <v>1000</v>
      </c>
      <c r="F104" s="19">
        <f t="shared" si="11"/>
        <v>1000</v>
      </c>
      <c r="G104" s="18"/>
      <c r="H104" s="25">
        <v>1000</v>
      </c>
      <c r="I104" s="19">
        <f t="shared" si="12"/>
        <v>1000</v>
      </c>
      <c r="J104" s="21"/>
      <c r="K104" s="5"/>
      <c r="L104" s="1"/>
    </row>
    <row r="105" spans="1:14" hidden="1" x14ac:dyDescent="0.25">
      <c r="B105" s="28"/>
      <c r="C105" s="17"/>
      <c r="D105" s="17"/>
      <c r="E105" s="18"/>
      <c r="F105" s="19"/>
      <c r="G105" s="18"/>
      <c r="H105" s="20"/>
      <c r="I105" s="20"/>
      <c r="J105" s="21" t="str">
        <f t="shared" ref="J105" si="16">IF(G105-C105=0,"",G105-C105)</f>
        <v/>
      </c>
      <c r="K105" s="5"/>
      <c r="L105" s="1"/>
    </row>
    <row r="106" spans="1:14" hidden="1" x14ac:dyDescent="0.25">
      <c r="B106" s="29"/>
      <c r="C106" s="17"/>
      <c r="D106" s="17"/>
      <c r="E106" s="18"/>
      <c r="F106" s="19"/>
      <c r="G106" s="18"/>
      <c r="H106" s="20"/>
      <c r="I106" s="20"/>
      <c r="J106" s="21" t="str">
        <f t="shared" si="14"/>
        <v/>
      </c>
      <c r="K106" s="5"/>
      <c r="L106" s="1"/>
    </row>
    <row r="107" spans="1:14" x14ac:dyDescent="0.25">
      <c r="B107" s="78"/>
      <c r="C107" s="79"/>
      <c r="D107" s="79"/>
      <c r="E107" s="3"/>
      <c r="F107" s="80"/>
      <c r="G107" s="3"/>
      <c r="H107" s="81"/>
      <c r="I107" s="81"/>
      <c r="J107" s="82"/>
      <c r="K107" s="5"/>
      <c r="L107" s="1"/>
    </row>
    <row r="108" spans="1:14" x14ac:dyDescent="0.25">
      <c r="B108" s="78"/>
      <c r="C108" s="79"/>
      <c r="D108" s="79"/>
      <c r="E108" s="3"/>
      <c r="F108" s="80"/>
      <c r="G108" s="3"/>
      <c r="H108" s="81"/>
      <c r="I108" s="81"/>
      <c r="J108" s="82"/>
      <c r="K108" s="5"/>
      <c r="L108" s="1"/>
    </row>
    <row r="109" spans="1:14" x14ac:dyDescent="0.25">
      <c r="B109" s="78"/>
      <c r="C109" s="79"/>
      <c r="D109" s="79"/>
      <c r="E109" s="3"/>
      <c r="F109" s="80"/>
      <c r="G109" s="3"/>
      <c r="H109" s="81"/>
      <c r="I109" s="81"/>
      <c r="J109" s="82"/>
      <c r="K109" s="5"/>
      <c r="L109" s="1"/>
    </row>
    <row r="110" spans="1:14" customFormat="1" ht="14.25" customHeight="1" x14ac:dyDescent="0.3">
      <c r="B110" s="36" t="s">
        <v>41</v>
      </c>
      <c r="E110" s="255" t="s">
        <v>42</v>
      </c>
      <c r="F110" s="255"/>
      <c r="G110" s="255"/>
      <c r="H110" s="8"/>
      <c r="I110" s="255"/>
      <c r="J110" s="255"/>
      <c r="K110" s="255"/>
      <c r="L110" s="68"/>
      <c r="M110" s="36" t="s">
        <v>44</v>
      </c>
    </row>
    <row r="111" spans="1:14" customFormat="1" ht="16.5" customHeight="1" x14ac:dyDescent="0.3">
      <c r="A111" s="36"/>
      <c r="B111" s="37"/>
      <c r="C111" s="40"/>
      <c r="D111" s="40"/>
      <c r="E111" s="255" t="s">
        <v>43</v>
      </c>
      <c r="F111" s="255"/>
      <c r="G111" s="255"/>
      <c r="H111" s="8"/>
      <c r="I111" s="255"/>
      <c r="J111" s="255"/>
      <c r="K111" s="255"/>
      <c r="L111" s="68"/>
      <c r="M111" s="68"/>
      <c r="N111" s="48"/>
    </row>
    <row r="112" spans="1:14" customFormat="1" ht="16.5" customHeight="1" x14ac:dyDescent="0.3">
      <c r="A112" s="36"/>
      <c r="B112" s="37"/>
      <c r="C112" s="40"/>
      <c r="D112" s="40"/>
      <c r="E112" s="244"/>
      <c r="F112" s="244"/>
      <c r="G112" s="244"/>
      <c r="H112" s="8"/>
      <c r="I112" s="244"/>
      <c r="J112" s="244"/>
      <c r="K112" s="244"/>
      <c r="L112" s="68"/>
      <c r="M112" s="68"/>
      <c r="N112" s="48"/>
    </row>
    <row r="113" spans="1:14" customFormat="1" ht="15.6" x14ac:dyDescent="0.3">
      <c r="A113" s="36"/>
      <c r="B113" s="41"/>
      <c r="C113" s="59"/>
      <c r="D113" s="59"/>
      <c r="E113" s="8"/>
      <c r="F113" s="8"/>
      <c r="G113" s="8"/>
      <c r="H113" s="8"/>
      <c r="I113" s="39"/>
      <c r="J113" s="42"/>
      <c r="K113" s="36"/>
      <c r="L113" s="59"/>
      <c r="M113" s="39"/>
      <c r="N113" s="47"/>
    </row>
    <row r="114" spans="1:14" customFormat="1" ht="15.6" x14ac:dyDescent="0.3">
      <c r="A114" s="36"/>
      <c r="B114" s="41"/>
      <c r="C114" s="60"/>
      <c r="D114" s="60"/>
      <c r="E114" s="8"/>
      <c r="F114" s="8"/>
      <c r="G114" s="8"/>
      <c r="H114" s="8"/>
      <c r="I114" s="39"/>
      <c r="J114" s="42"/>
      <c r="K114" s="36"/>
      <c r="L114" s="59"/>
      <c r="M114" s="39"/>
      <c r="N114" s="43"/>
    </row>
    <row r="115" spans="1:14" customFormat="1" ht="15" customHeight="1" x14ac:dyDescent="0.3">
      <c r="A115" s="38"/>
      <c r="B115" s="58" t="s">
        <v>166</v>
      </c>
      <c r="C115" s="58"/>
      <c r="D115" s="58"/>
      <c r="E115" s="256"/>
      <c r="F115" s="256"/>
      <c r="G115" s="66" t="s">
        <v>129</v>
      </c>
      <c r="H115" s="219"/>
      <c r="I115" s="219"/>
      <c r="J115" s="219"/>
      <c r="K115" s="219"/>
      <c r="L115" s="219"/>
      <c r="M115" s="257" t="s">
        <v>101</v>
      </c>
      <c r="N115" s="257"/>
    </row>
    <row r="116" spans="1:14" customFormat="1" ht="15.6" x14ac:dyDescent="0.3">
      <c r="A116" s="38"/>
      <c r="B116" s="59" t="s">
        <v>167</v>
      </c>
      <c r="C116" s="59"/>
      <c r="D116" s="59"/>
      <c r="E116" s="260"/>
      <c r="F116" s="260"/>
      <c r="G116" s="260" t="s">
        <v>151</v>
      </c>
      <c r="H116" s="260"/>
      <c r="I116" s="260"/>
      <c r="J116" s="260"/>
      <c r="K116" s="39"/>
      <c r="L116" s="39"/>
      <c r="M116" s="261" t="s">
        <v>168</v>
      </c>
      <c r="N116" s="261"/>
    </row>
    <row r="117" spans="1:14" customFormat="1" ht="15.6" x14ac:dyDescent="0.3">
      <c r="A117" s="38"/>
      <c r="B117" s="60" t="s">
        <v>169</v>
      </c>
      <c r="C117" s="59"/>
      <c r="D117" s="59"/>
      <c r="E117" s="259"/>
      <c r="F117" s="259"/>
      <c r="G117" s="259" t="s">
        <v>170</v>
      </c>
      <c r="H117" s="259"/>
      <c r="I117" s="259"/>
      <c r="J117" s="259"/>
      <c r="K117" s="220"/>
      <c r="L117" s="220"/>
      <c r="M117" s="252" t="s">
        <v>45</v>
      </c>
      <c r="N117" s="252"/>
    </row>
    <row r="118" spans="1:14" customFormat="1" ht="15.6" x14ac:dyDescent="0.3">
      <c r="A118" s="38"/>
      <c r="B118" s="55"/>
      <c r="C118" s="59"/>
      <c r="D118" s="59"/>
      <c r="E118" s="258"/>
      <c r="F118" s="258"/>
      <c r="G118" s="8"/>
      <c r="H118" s="8"/>
      <c r="I118" s="221"/>
      <c r="K118" s="218"/>
      <c r="L118" s="221"/>
      <c r="M118" s="253"/>
      <c r="N118" s="253"/>
    </row>
    <row r="119" spans="1:14" customFormat="1" ht="15.6" x14ac:dyDescent="0.3">
      <c r="A119" s="38"/>
      <c r="B119" s="37"/>
      <c r="C119" s="40"/>
      <c r="D119" s="40"/>
      <c r="E119" s="256"/>
      <c r="F119" s="256"/>
      <c r="G119" s="8"/>
      <c r="H119" s="8"/>
      <c r="I119" s="8"/>
      <c r="J119" s="42"/>
      <c r="K119" s="39"/>
      <c r="L119" s="36"/>
      <c r="M119" s="39"/>
      <c r="N119" s="44"/>
    </row>
    <row r="120" spans="1:14" hidden="1" x14ac:dyDescent="0.25">
      <c r="B120" s="30" t="s">
        <v>25</v>
      </c>
      <c r="C120" s="31">
        <v>1186</v>
      </c>
      <c r="D120" s="31"/>
      <c r="E120" s="32"/>
      <c r="F120" s="33">
        <f t="shared" ref="F120:F135" si="17">C120+E120</f>
        <v>1186</v>
      </c>
      <c r="G120" s="31">
        <v>1186</v>
      </c>
      <c r="H120" s="34"/>
      <c r="I120" s="33">
        <f t="shared" ref="I120:I135" si="18">G120+H120</f>
        <v>1186</v>
      </c>
      <c r="J120" s="35">
        <f t="shared" ref="J120:J129" si="19">C120-G120</f>
        <v>0</v>
      </c>
      <c r="K120" s="5"/>
      <c r="L120" s="1"/>
    </row>
    <row r="121" spans="1:14" hidden="1" x14ac:dyDescent="0.25">
      <c r="B121" s="16" t="s">
        <v>26</v>
      </c>
      <c r="C121" s="17">
        <v>218</v>
      </c>
      <c r="D121" s="17"/>
      <c r="E121" s="18"/>
      <c r="F121" s="19">
        <f t="shared" si="17"/>
        <v>218</v>
      </c>
      <c r="G121" s="17">
        <v>218</v>
      </c>
      <c r="H121" s="20"/>
      <c r="I121" s="19">
        <f t="shared" si="18"/>
        <v>218</v>
      </c>
      <c r="J121" s="21">
        <f t="shared" si="19"/>
        <v>0</v>
      </c>
      <c r="K121" s="5"/>
      <c r="L121" s="1"/>
    </row>
    <row r="122" spans="1:14" ht="26.4" hidden="1" x14ac:dyDescent="0.25">
      <c r="B122" s="16" t="s">
        <v>27</v>
      </c>
      <c r="C122" s="17">
        <v>134</v>
      </c>
      <c r="D122" s="17"/>
      <c r="E122" s="18"/>
      <c r="F122" s="19">
        <f t="shared" si="17"/>
        <v>134</v>
      </c>
      <c r="G122" s="17">
        <v>134</v>
      </c>
      <c r="H122" s="20"/>
      <c r="I122" s="19">
        <f t="shared" si="18"/>
        <v>134</v>
      </c>
      <c r="J122" s="21">
        <f t="shared" si="19"/>
        <v>0</v>
      </c>
      <c r="K122" s="5"/>
      <c r="L122" s="1"/>
    </row>
    <row r="123" spans="1:14" ht="26.4" hidden="1" x14ac:dyDescent="0.25">
      <c r="B123" s="16" t="s">
        <v>28</v>
      </c>
      <c r="C123" s="17">
        <v>68</v>
      </c>
      <c r="D123" s="17"/>
      <c r="E123" s="18"/>
      <c r="F123" s="19">
        <f t="shared" si="17"/>
        <v>68</v>
      </c>
      <c r="G123" s="17">
        <v>68</v>
      </c>
      <c r="H123" s="20"/>
      <c r="I123" s="19">
        <f t="shared" si="18"/>
        <v>68</v>
      </c>
      <c r="J123" s="21">
        <f t="shared" si="19"/>
        <v>0</v>
      </c>
      <c r="K123" s="5"/>
      <c r="L123" s="1"/>
    </row>
    <row r="124" spans="1:14" hidden="1" x14ac:dyDescent="0.25">
      <c r="B124" s="16" t="s">
        <v>29</v>
      </c>
      <c r="C124" s="17">
        <v>102</v>
      </c>
      <c r="D124" s="17"/>
      <c r="E124" s="18"/>
      <c r="F124" s="19">
        <f t="shared" si="17"/>
        <v>102</v>
      </c>
      <c r="G124" s="17">
        <v>102</v>
      </c>
      <c r="H124" s="20"/>
      <c r="I124" s="19">
        <f t="shared" si="18"/>
        <v>102</v>
      </c>
      <c r="J124" s="21">
        <f t="shared" si="19"/>
        <v>0</v>
      </c>
      <c r="K124" s="5"/>
      <c r="L124" s="1"/>
    </row>
    <row r="125" spans="1:14" ht="39.6" hidden="1" x14ac:dyDescent="0.25">
      <c r="B125" s="16" t="s">
        <v>30</v>
      </c>
      <c r="C125" s="17">
        <v>94</v>
      </c>
      <c r="D125" s="17"/>
      <c r="E125" s="18"/>
      <c r="F125" s="19">
        <f t="shared" si="17"/>
        <v>94</v>
      </c>
      <c r="G125" s="17">
        <v>94</v>
      </c>
      <c r="H125" s="20"/>
      <c r="I125" s="19">
        <f t="shared" si="18"/>
        <v>94</v>
      </c>
      <c r="J125" s="21">
        <f t="shared" si="19"/>
        <v>0</v>
      </c>
      <c r="K125" s="5"/>
      <c r="L125" s="1"/>
    </row>
    <row r="126" spans="1:14" ht="26.4" hidden="1" x14ac:dyDescent="0.25">
      <c r="B126" s="16" t="s">
        <v>31</v>
      </c>
      <c r="C126" s="17">
        <v>408</v>
      </c>
      <c r="D126" s="17"/>
      <c r="E126" s="18"/>
      <c r="F126" s="19">
        <f t="shared" si="17"/>
        <v>408</v>
      </c>
      <c r="G126" s="17">
        <v>408</v>
      </c>
      <c r="H126" s="20"/>
      <c r="I126" s="19">
        <f t="shared" si="18"/>
        <v>408</v>
      </c>
      <c r="J126" s="21">
        <f t="shared" si="19"/>
        <v>0</v>
      </c>
      <c r="K126" s="5"/>
      <c r="L126" s="1"/>
    </row>
    <row r="127" spans="1:14" ht="26.4" hidden="1" x14ac:dyDescent="0.25">
      <c r="B127" s="16" t="s">
        <v>32</v>
      </c>
      <c r="C127" s="17">
        <v>411</v>
      </c>
      <c r="D127" s="17"/>
      <c r="E127" s="18"/>
      <c r="F127" s="19">
        <f t="shared" si="17"/>
        <v>411</v>
      </c>
      <c r="G127" s="17">
        <v>411</v>
      </c>
      <c r="H127" s="20"/>
      <c r="I127" s="19">
        <f t="shared" si="18"/>
        <v>411</v>
      </c>
      <c r="J127" s="21">
        <f t="shared" si="19"/>
        <v>0</v>
      </c>
      <c r="K127" s="5"/>
      <c r="L127" s="1"/>
    </row>
    <row r="128" spans="1:14" hidden="1" x14ac:dyDescent="0.25">
      <c r="B128" s="16" t="s">
        <v>33</v>
      </c>
      <c r="C128" s="17">
        <v>54</v>
      </c>
      <c r="D128" s="17"/>
      <c r="E128" s="18"/>
      <c r="F128" s="19">
        <f t="shared" si="17"/>
        <v>54</v>
      </c>
      <c r="G128" s="17">
        <v>54</v>
      </c>
      <c r="H128" s="20"/>
      <c r="I128" s="19">
        <f t="shared" si="18"/>
        <v>54</v>
      </c>
      <c r="J128" s="21">
        <f t="shared" si="19"/>
        <v>0</v>
      </c>
      <c r="K128" s="5"/>
      <c r="L128" s="1"/>
    </row>
    <row r="129" spans="2:12" ht="26.4" hidden="1" x14ac:dyDescent="0.25">
      <c r="B129" s="4" t="s">
        <v>34</v>
      </c>
      <c r="C129" s="17">
        <v>969</v>
      </c>
      <c r="D129" s="17"/>
      <c r="E129" s="18"/>
      <c r="F129" s="19">
        <f t="shared" si="17"/>
        <v>969</v>
      </c>
      <c r="G129" s="17">
        <v>969</v>
      </c>
      <c r="H129" s="20"/>
      <c r="I129" s="19">
        <f t="shared" si="18"/>
        <v>969</v>
      </c>
      <c r="J129" s="21">
        <f t="shared" si="19"/>
        <v>0</v>
      </c>
      <c r="K129" s="5"/>
      <c r="L129" s="1"/>
    </row>
    <row r="130" spans="2:12" hidden="1" x14ac:dyDescent="0.25">
      <c r="B130" s="22" t="s">
        <v>35</v>
      </c>
      <c r="C130" s="23"/>
      <c r="D130" s="23"/>
      <c r="E130" s="24"/>
      <c r="F130" s="19"/>
      <c r="G130" s="18"/>
      <c r="H130" s="20"/>
      <c r="I130" s="19"/>
      <c r="J130" s="21" t="str">
        <f t="shared" ref="J130:J137" si="20">IF(G130-C130=0,"",G130-C130)</f>
        <v/>
      </c>
      <c r="K130" s="5"/>
      <c r="L130" s="1"/>
    </row>
    <row r="131" spans="2:12" ht="39.6" hidden="1" x14ac:dyDescent="0.25">
      <c r="B131" s="16" t="s">
        <v>36</v>
      </c>
      <c r="C131" s="23"/>
      <c r="D131" s="23"/>
      <c r="E131" s="23">
        <v>15000</v>
      </c>
      <c r="F131" s="19">
        <f t="shared" si="17"/>
        <v>15000</v>
      </c>
      <c r="G131" s="18"/>
      <c r="H131" s="25">
        <v>15000</v>
      </c>
      <c r="I131" s="19">
        <f t="shared" si="18"/>
        <v>15000</v>
      </c>
      <c r="J131" s="21"/>
      <c r="K131" s="5"/>
      <c r="L131" s="1"/>
    </row>
    <row r="132" spans="2:12" ht="52.8" hidden="1" x14ac:dyDescent="0.25">
      <c r="B132" s="16" t="s">
        <v>37</v>
      </c>
      <c r="C132" s="23"/>
      <c r="D132" s="23"/>
      <c r="E132" s="23">
        <v>26000</v>
      </c>
      <c r="F132" s="19">
        <f t="shared" si="17"/>
        <v>26000</v>
      </c>
      <c r="G132" s="18"/>
      <c r="H132" s="25">
        <v>26000</v>
      </c>
      <c r="I132" s="19">
        <f t="shared" si="18"/>
        <v>26000</v>
      </c>
      <c r="J132" s="21"/>
      <c r="K132" s="5"/>
      <c r="L132" s="1"/>
    </row>
    <row r="133" spans="2:12" ht="39.6" hidden="1" x14ac:dyDescent="0.25">
      <c r="B133" s="26" t="s">
        <v>38</v>
      </c>
      <c r="C133" s="17"/>
      <c r="D133" s="17"/>
      <c r="E133" s="17">
        <v>1500</v>
      </c>
      <c r="F133" s="19">
        <f t="shared" si="17"/>
        <v>1500</v>
      </c>
      <c r="G133" s="18"/>
      <c r="H133" s="21">
        <v>1500</v>
      </c>
      <c r="I133" s="19">
        <f t="shared" si="18"/>
        <v>1500</v>
      </c>
      <c r="J133" s="21" t="str">
        <f t="shared" ref="J133:J134" si="21">IF(G133-C133=0,"",G133-C133)</f>
        <v/>
      </c>
      <c r="K133" s="5"/>
      <c r="L133" s="1"/>
    </row>
    <row r="134" spans="2:12" ht="26.4" hidden="1" x14ac:dyDescent="0.25">
      <c r="B134" s="27" t="s">
        <v>39</v>
      </c>
      <c r="C134" s="17"/>
      <c r="D134" s="17"/>
      <c r="E134" s="17">
        <v>3000</v>
      </c>
      <c r="F134" s="19">
        <f t="shared" si="17"/>
        <v>3000</v>
      </c>
      <c r="G134" s="18"/>
      <c r="H134" s="21">
        <v>3000</v>
      </c>
      <c r="I134" s="19">
        <f t="shared" si="18"/>
        <v>3000</v>
      </c>
      <c r="J134" s="21" t="str">
        <f t="shared" si="21"/>
        <v/>
      </c>
      <c r="K134" s="5"/>
      <c r="L134" s="1"/>
    </row>
    <row r="135" spans="2:12" hidden="1" x14ac:dyDescent="0.25">
      <c r="C135" s="23"/>
      <c r="D135" s="23"/>
      <c r="E135" s="23">
        <v>1000</v>
      </c>
      <c r="F135" s="19">
        <f t="shared" si="17"/>
        <v>1000</v>
      </c>
      <c r="G135" s="18"/>
      <c r="H135" s="25">
        <v>1000</v>
      </c>
      <c r="I135" s="19">
        <f t="shared" si="18"/>
        <v>1000</v>
      </c>
      <c r="J135" s="21"/>
      <c r="K135" s="5"/>
      <c r="L135" s="1"/>
    </row>
    <row r="136" spans="2:12" hidden="1" x14ac:dyDescent="0.25">
      <c r="B136" s="28"/>
      <c r="C136" s="17"/>
      <c r="D136" s="17"/>
      <c r="E136" s="18"/>
      <c r="F136" s="19"/>
      <c r="G136" s="18"/>
      <c r="H136" s="20"/>
      <c r="I136" s="20"/>
      <c r="J136" s="21" t="str">
        <f t="shared" ref="J136" si="22">IF(G136-C136=0,"",G136-C136)</f>
        <v/>
      </c>
      <c r="K136" s="5"/>
      <c r="L136" s="1"/>
    </row>
    <row r="137" spans="2:12" hidden="1" x14ac:dyDescent="0.25">
      <c r="B137" s="29"/>
      <c r="C137" s="17"/>
      <c r="D137" s="17"/>
      <c r="E137" s="18"/>
      <c r="F137" s="19"/>
      <c r="G137" s="18"/>
      <c r="H137" s="20"/>
      <c r="I137" s="20"/>
      <c r="J137" s="21" t="str">
        <f t="shared" si="20"/>
        <v/>
      </c>
      <c r="K137" s="5"/>
      <c r="L137" s="1"/>
    </row>
    <row r="138" spans="2:12" ht="15.6" x14ac:dyDescent="0.25">
      <c r="B138" s="53"/>
      <c r="C138" s="8"/>
    </row>
    <row r="139" spans="2:12" ht="15.6" x14ac:dyDescent="0.3">
      <c r="B139" s="8"/>
      <c r="C139" s="8"/>
      <c r="G139" s="36"/>
      <c r="H139"/>
    </row>
    <row r="140" spans="2:12" ht="15.6" x14ac:dyDescent="0.3">
      <c r="B140" s="8"/>
      <c r="C140" s="8"/>
      <c r="G140" s="68"/>
      <c r="H140" s="48"/>
    </row>
    <row r="141" spans="2:12" ht="15" x14ac:dyDescent="0.25">
      <c r="B141" s="8"/>
      <c r="C141" s="8"/>
      <c r="G141" s="39"/>
      <c r="H141" s="47"/>
    </row>
    <row r="142" spans="2:12" ht="15" x14ac:dyDescent="0.25">
      <c r="B142" s="8"/>
      <c r="C142" s="8"/>
      <c r="G142" s="39"/>
      <c r="H142" s="47"/>
    </row>
    <row r="143" spans="2:12" ht="15.6" x14ac:dyDescent="0.3">
      <c r="B143" s="58"/>
      <c r="C143" s="66"/>
      <c r="G143" s="39"/>
      <c r="H143" s="43"/>
    </row>
    <row r="144" spans="2:12" ht="15.75" customHeight="1" x14ac:dyDescent="0.25">
      <c r="B144" s="7"/>
      <c r="C144" s="8"/>
      <c r="G144" s="257"/>
      <c r="H144" s="257"/>
      <c r="I144" s="257"/>
      <c r="J144" s="257"/>
      <c r="K144" s="257"/>
    </row>
    <row r="145" spans="2:11" ht="15.6" x14ac:dyDescent="0.3">
      <c r="B145" s="56"/>
      <c r="C145" s="15"/>
      <c r="G145" s="261"/>
      <c r="H145" s="261"/>
      <c r="I145" s="261"/>
      <c r="J145" s="261"/>
      <c r="K145" s="261"/>
    </row>
    <row r="146" spans="2:11" ht="15.6" x14ac:dyDescent="0.3">
      <c r="B146" s="57"/>
      <c r="C146" s="67"/>
      <c r="G146" s="252"/>
      <c r="H146" s="252"/>
      <c r="I146" s="252"/>
      <c r="J146" s="252"/>
      <c r="K146" s="252"/>
    </row>
    <row r="147" spans="2:11" ht="15" x14ac:dyDescent="0.25">
      <c r="G147" s="253"/>
      <c r="H147" s="253"/>
      <c r="I147" s="253"/>
      <c r="J147" s="253"/>
      <c r="K147" s="253"/>
    </row>
  </sheetData>
  <mergeCells count="52">
    <mergeCell ref="A6:N6"/>
    <mergeCell ref="A7:N7"/>
    <mergeCell ref="A9:N9"/>
    <mergeCell ref="A10:N10"/>
    <mergeCell ref="A11:A12"/>
    <mergeCell ref="B11:B12"/>
    <mergeCell ref="C11:C12"/>
    <mergeCell ref="D11:D12"/>
    <mergeCell ref="E11:E12"/>
    <mergeCell ref="F11:I11"/>
    <mergeCell ref="A1:N1"/>
    <mergeCell ref="A2:N2"/>
    <mergeCell ref="A3:N3"/>
    <mergeCell ref="A4:N4"/>
    <mergeCell ref="A5:N5"/>
    <mergeCell ref="A8:N8"/>
    <mergeCell ref="M118:N118"/>
    <mergeCell ref="F80:I80"/>
    <mergeCell ref="F74:I74"/>
    <mergeCell ref="H14:I14"/>
    <mergeCell ref="F47:I47"/>
    <mergeCell ref="F66:I66"/>
    <mergeCell ref="F73:I73"/>
    <mergeCell ref="F75:I75"/>
    <mergeCell ref="F76:I76"/>
    <mergeCell ref="F77:I77"/>
    <mergeCell ref="F78:I78"/>
    <mergeCell ref="F79:I79"/>
    <mergeCell ref="M115:N115"/>
    <mergeCell ref="M117:N117"/>
    <mergeCell ref="G116:J116"/>
    <mergeCell ref="M116:N116"/>
    <mergeCell ref="A62:B62"/>
    <mergeCell ref="G145:K145"/>
    <mergeCell ref="J11:J12"/>
    <mergeCell ref="K11:M11"/>
    <mergeCell ref="G146:K146"/>
    <mergeCell ref="G147:K147"/>
    <mergeCell ref="F81:I81"/>
    <mergeCell ref="F82:I82"/>
    <mergeCell ref="F83:I83"/>
    <mergeCell ref="I110:K110"/>
    <mergeCell ref="E111:G111"/>
    <mergeCell ref="I111:K111"/>
    <mergeCell ref="E115:F115"/>
    <mergeCell ref="E110:G110"/>
    <mergeCell ref="E119:F119"/>
    <mergeCell ref="G144:K144"/>
    <mergeCell ref="E118:F118"/>
    <mergeCell ref="E117:F117"/>
    <mergeCell ref="G117:J117"/>
    <mergeCell ref="E116:F116"/>
  </mergeCells>
  <conditionalFormatting sqref="J89:J109">
    <cfRule type="cellIs" dxfId="0" priority="1" operator="lessThan">
      <formula>0</formula>
    </cfRule>
  </conditionalFormatting>
  <pageMargins left="0.31" right="0.11811023622047244" top="0.15" bottom="0.13" header="0.16" footer="0.11811023622047244"/>
  <pageSetup paperSize="9" scale="70" orientation="landscape" horizontalDpi="360" verticalDpi="360" r:id="rId1"/>
  <rowBreaks count="5" manualBreakCount="5">
    <brk id="24" max="13" man="1"/>
    <brk id="34" max="13" man="1"/>
    <brk id="46" max="13" man="1"/>
    <brk id="60" max="13" man="1"/>
    <brk id="85" max="1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APP GPPB</vt:lpstr>
      <vt:lpstr>'APP GPPB'!Print_Area</vt:lpstr>
      <vt:lpstr>'APP GPPB'!Print_Titles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 Min</cp:lastModifiedBy>
  <cp:lastPrinted>2023-09-29T04:26:53Z</cp:lastPrinted>
  <dcterms:created xsi:type="dcterms:W3CDTF">2017-09-16T08:21:01Z</dcterms:created>
  <dcterms:modified xsi:type="dcterms:W3CDTF">2023-09-29T12:07:42Z</dcterms:modified>
</cp:coreProperties>
</file>